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Panel de Control" sheetId="1" state="visible" r:id="rId3"/>
    <sheet name="01 Analítica" sheetId="2" state="visible" r:id="rId4"/>
    <sheet name="02 SEO Técnico" sheetId="3" state="visible" r:id="rId5"/>
    <sheet name="03 Contenido" sheetId="4" state="visible" r:id="rId6"/>
    <sheet name="04 UX" sheetId="5" state="visible" r:id="rId7"/>
    <sheet name="05 Backlinks" sheetId="6" state="visible" r:id="rId8"/>
    <sheet name="06 Enlazado Interno" sheetId="7" state="visible" r:id="rId9"/>
    <sheet name="07 IA" sheetId="8" state="visible" r:id="rId10"/>
    <sheet name="08 SEO Local" sheetId="9" state="visible" r:id="rId11"/>
    <sheet name="09 Paid" sheetId="10" state="visible" r:id="rId12"/>
    <sheet name="📅 Plan 30 Días" sheetId="11" state="visible" r:id="rId13"/>
    <sheet name="🎯 Hallazgos y Priorización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<sst xmlns="http://schemas.openxmlformats.org/spreadsheetml/2006/main" count="717" uniqueCount="354">
  <si>
    <t xml:space="preserve">AUDITORÍA DE MARKETING ONLINE</t>
  </si>
  <si>
    <t xml:space="preserve">Panel de Control — Estado global de la auditoría</t>
  </si>
  <si>
    <t xml:space="preserve">DATOS DEL PROYECTO</t>
  </si>
  <si>
    <t xml:space="preserve">RESUMEN EJECUTIVO POR BLOQUE</t>
  </si>
  <si>
    <t xml:space="preserve">Empresa / Dominio:</t>
  </si>
  <si>
    <t xml:space="preserve">#</t>
  </si>
  <si>
    <t xml:space="preserve">Bloque</t>
  </si>
  <si>
    <t xml:space="preserve">Total ítems</t>
  </si>
  <si>
    <t xml:space="preserve">✅ OK</t>
  </si>
  <si>
    <t xml:space="preserve">⚠️ Revisar</t>
  </si>
  <si>
    <t xml:space="preserve">🔴 Crítico</t>
  </si>
  <si>
    <t xml:space="preserve">% Completado</t>
  </si>
  <si>
    <t xml:space="preserve">Prioridad</t>
  </si>
  <si>
    <t xml:space="preserve">Responsable:</t>
  </si>
  <si>
    <t xml:space="preserve">Infraestructura Analítica</t>
  </si>
  <si>
    <t xml:space="preserve">🔴 Máxima</t>
  </si>
  <si>
    <t xml:space="preserve">Fecha de inicio:</t>
  </si>
  <si>
    <t xml:space="preserve">SEO Técnico</t>
  </si>
  <si>
    <t xml:space="preserve">🔴 Alta</t>
  </si>
  <si>
    <t xml:space="preserve">Revisión prevista:</t>
  </si>
  <si>
    <t xml:space="preserve">Contenido y Posicionamiento</t>
  </si>
  <si>
    <t xml:space="preserve">🟠 Alta</t>
  </si>
  <si>
    <t xml:space="preserve">UX y Conversión</t>
  </si>
  <si>
    <t xml:space="preserve">🟠 Media-Alta</t>
  </si>
  <si>
    <t xml:space="preserve">Autoridad y Backlinks</t>
  </si>
  <si>
    <t xml:space="preserve">🟡 Media</t>
  </si>
  <si>
    <t xml:space="preserve">Enlazado Interno</t>
  </si>
  <si>
    <t xml:space="preserve">Visibilidad en IA</t>
  </si>
  <si>
    <t xml:space="preserve">🔵 Media</t>
  </si>
  <si>
    <t xml:space="preserve">SEO Local</t>
  </si>
  <si>
    <t xml:space="preserve">🔵 Media-Baja</t>
  </si>
  <si>
    <t xml:space="preserve">Canales de Pago</t>
  </si>
  <si>
    <t xml:space="preserve">⚪ Baja</t>
  </si>
  <si>
    <t xml:space="preserve">TOTAL GLOBAL</t>
  </si>
  <si>
    <t xml:space="preserve">💡 REGLA DE ORO: Arregla lo que impide medir, indexar o convertir. Luego escala.</t>
  </si>
  <si>
    <t xml:space="preserve">LEYENDA DE ESTADOS</t>
  </si>
  <si>
    <t xml:space="preserve">El ítem está correctamente implementado</t>
  </si>
  <si>
    <t xml:space="preserve">Existe pero tiene oportunidades de mejora</t>
  </si>
  <si>
    <t xml:space="preserve">Problema activo que frena resultados</t>
  </si>
  <si>
    <t xml:space="preserve">⬜ Pendiente</t>
  </si>
  <si>
    <t xml:space="preserve">Aún no se ha evaluado este ítem</t>
  </si>
  <si>
    <t xml:space="preserve">BLOQUE 1: ANALÍTICA</t>
  </si>
  <si>
    <t xml:space="preserve">Prioridad MÁXIMA — Sin datos fiables, todo lo demás es una apuesta</t>
  </si>
  <si>
    <t xml:space="preserve">Categoría</t>
  </si>
  <si>
    <t xml:space="preserve">Ítem a revisar</t>
  </si>
  <si>
    <t xml:space="preserve">Descripción / Qué hacer</t>
  </si>
  <si>
    <t xml:space="preserve">Estado</t>
  </si>
  <si>
    <t xml:space="preserve">Notas / Hallazgos</t>
  </si>
  <si>
    <t xml:space="preserve">Responsable</t>
  </si>
  <si>
    <t xml:space="preserve">Fecha límite</t>
  </si>
  <si>
    <t xml:space="preserve">GA4</t>
  </si>
  <si>
    <t xml:space="preserve">GA4 instalado y verificado</t>
  </si>
  <si>
    <t xml:space="preserve">Confirmar que la propiedad GA4 está creada, el código cargado en todas las páginas y los datos llegan sin errores</t>
  </si>
  <si>
    <t xml:space="preserve">Pendiente</t>
  </si>
  <si>
    <t xml:space="preserve">Tracking de conversiones</t>
  </si>
  <si>
    <t xml:space="preserve">Verificar que los eventos de conversión se disparan en el momento correcto (confirmación de pedido, envío de formulario, llamada) y solo una vez</t>
  </si>
  <si>
    <t xml:space="preserve">Tracking de conversiones — sin doble conteo</t>
  </si>
  <si>
    <t xml:space="preserve">Usar Tag Assistant para confirmar que no hay disparos duplicados de la misma etiqueta de conversión</t>
  </si>
  <si>
    <t xml:space="preserve">Valor de transacción capturado</t>
  </si>
  <si>
    <t xml:space="preserve">Para e-commerce: confirmar que cada conversión captura el valor monetario exacto y un ID de pedido único</t>
  </si>
  <si>
    <t xml:space="preserve">Search Console</t>
  </si>
  <si>
    <t xml:space="preserve">GSC conectado y verificado</t>
  </si>
  <si>
    <t xml:space="preserve">Confirmar que el dominio está verificado en Google Search Console y enviando datos correctamente</t>
  </si>
  <si>
    <t xml:space="preserve">GSC + GA4 enlazados</t>
  </si>
  <si>
    <t xml:space="preserve">Vincular Google Search Console con GA4 para ver datos de keywords y clics directamente en los informes</t>
  </si>
  <si>
    <t xml:space="preserve">Meta / Paid</t>
  </si>
  <si>
    <t xml:space="preserve">Píxel de Meta — deduplicación CAPI</t>
  </si>
  <si>
    <t xml:space="preserve">Si tienes activos tanto el píxel de Meta como la API de conversiones (CAPI), verificar que los Event IDs coinciden para evitar doble conteo</t>
  </si>
  <si>
    <t xml:space="preserve">Atribución</t>
  </si>
  <si>
    <t xml:space="preserve">UTMs estandarizados</t>
  </si>
  <si>
    <t xml:space="preserve">Auditar que todos los enlaces de campañas (email, social, display) usan una taxonomía UTM consistente: misma estructura de source/medium/campaign</t>
  </si>
  <si>
    <t xml:space="preserve">Tráfico 'directo' anómalo</t>
  </si>
  <si>
    <t xml:space="preserve">Revisar si una parte desproporcionada del tráfico llega como 'directo'. Un % alto suele indicar URLs sin etiquetar o redirecciones que rompen los UTMs</t>
  </si>
  <si>
    <t xml:space="preserve">Modelo de atribución revisado</t>
  </si>
  <si>
    <t xml:space="preserve">Verificar que el modelo de atribución configurado no es 'último clic'. Usar basado en datos o al menos 'lineal' para visibilizar canales TOFU</t>
  </si>
  <si>
    <t xml:space="preserve">Dashboards</t>
  </si>
  <si>
    <t xml:space="preserve">KPIs principales definidos y monitorizados</t>
  </si>
  <si>
    <t xml:space="preserve">Documentar los 3–5 KPIs principales del negocio (tráfico orgánico, leads, CAC, ROAS…) y tener un dashboard o informe que los muestre</t>
  </si>
  <si>
    <t xml:space="preserve">BLOQUE 2: SEO TÉCNICO</t>
  </si>
  <si>
    <t xml:space="preserve">Registra el estado de cada ítem, añade notas y asigna responsables</t>
  </si>
  <si>
    <t xml:space="preserve">Rastreo</t>
  </si>
  <si>
    <t xml:space="preserve">robots.txt revisado</t>
  </si>
  <si>
    <t xml:space="preserve">Verificar que el robots.txt no bloquea secciones importantes por error. Usar el tester de robots.txt de Wisseo para comprobarlo</t>
  </si>
  <si>
    <t xml:space="preserve">Indexación</t>
  </si>
  <si>
    <t xml:space="preserve">Páginas indexadas vs. existentes</t>
  </si>
  <si>
    <t xml:space="preserve">Comparar en Search Console las páginas indexadas con el número real de URLs del sitio. Una diferencia grande indica contenido duplicado o directivas noindex incorrectas</t>
  </si>
  <si>
    <t xml:space="preserve">Errores de cobertura en GSC</t>
  </si>
  <si>
    <t xml:space="preserve">Revisar el informe de cobertura de GSC y corregir los errores (URLs excluidas por noindex, errores 404, errores de rastreo)</t>
  </si>
  <si>
    <t xml:space="preserve">Sitemap enviado y actualizado</t>
  </si>
  <si>
    <t xml:space="preserve">Confirmar que existe un sitemap XML enviado a GSC que incluya todas las URLs relevantes y ninguna con noindex</t>
  </si>
  <si>
    <t xml:space="preserve">Velocidad</t>
  </si>
  <si>
    <t xml:space="preserve">LCP por debajo de 2,5 segundos</t>
  </si>
  <si>
    <t xml:space="preserve">Verificar el Largest Contentful Paint en móvil y escritorio con PageSpeed Insights. Un LCP &gt;2,5s es señal negativa activa</t>
  </si>
  <si>
    <t xml:space="preserve">CLS y FID/INP dentro de umbrales</t>
  </si>
  <si>
    <t xml:space="preserve">Revisar los tres Core Web Vitals en Search Console. CLS &lt;0,1 e INP &lt;200ms son los umbrales recomendados</t>
  </si>
  <si>
    <t xml:space="preserve">FCP &lt;1 segundo (para visibilidad en IA)</t>
  </si>
  <si>
    <t xml:space="preserve">Para citaciones en respuestas de IA, las páginas con FCP &lt;0,4s reciben significativamente más menciones. Revisar este parámetro específicamente</t>
  </si>
  <si>
    <t xml:space="preserve">Redirecciones</t>
  </si>
  <si>
    <t xml:space="preserve">Sin cadenas de redirección A→B→C</t>
  </si>
  <si>
    <t xml:space="preserve">Detectar y simplificar cadenas de redirección (A→B→C debe convertirse en A→C). Cada salto diluye autoridad y añade latencia</t>
  </si>
  <si>
    <t xml:space="preserve">Sin páginas 404 sin gestionar</t>
  </si>
  <si>
    <t xml:space="preserve">Identificar páginas con errores 404 que tenían backlinks o tráfico y redirigirlas al destino más relevante</t>
  </si>
  <si>
    <t xml:space="preserve">Confianza</t>
  </si>
  <si>
    <t xml:space="preserve">HTTPS en todo el sitio</t>
  </si>
  <si>
    <t xml:space="preserve">Confirmar que todas las URLs responden en HTTPS y que no hay contenido mixto (recursos HTTP dentro de páginas HTTPS)</t>
  </si>
  <si>
    <t xml:space="preserve">Página de contacto visible</t>
  </si>
  <si>
    <t xml:space="preserve">El sitio debe tener una página de contacto accesible desde el footer o menú principal con información real</t>
  </si>
  <si>
    <t xml:space="preserve">Política de privacidad y aviso legal</t>
  </si>
  <si>
    <t xml:space="preserve">Confirmar que existen y son accesibles. Señal de confianza para Google y para los modelos de IA que evalúan la fiabilidad del sitio</t>
  </si>
  <si>
    <t xml:space="preserve">Técnico</t>
  </si>
  <si>
    <t xml:space="preserve">Auditoría SEO completa ejecutada</t>
  </si>
  <si>
    <t xml:space="preserve">Ejecutar la herramienta de auditoría SEO de Wisseo para obtener un diagnóstico priorizado de errores técnicos</t>
  </si>
  <si>
    <t xml:space="preserve">BLOQUE 3: CONTENIDO</t>
  </si>
  <si>
    <t xml:space="preserve">Intención</t>
  </si>
  <si>
    <t xml:space="preserve">Intención de búsqueda por página clave</t>
  </si>
  <si>
    <t xml:space="preserve">Para cada URL importante, verificar que el contenido responde a la intención real del buscador (informacional, comercial, transaccional, navegacional)</t>
  </si>
  <si>
    <t xml:space="preserve">Posiciones</t>
  </si>
  <si>
    <t xml:space="preserve">Posiciones actuales y evolución</t>
  </si>
  <si>
    <t xml:space="preserve">Revisar las posiciones de las keywords principales y su tendencia. Bajadas progresivas sin cambios técnicos = competidores mejorando o reajuste algorítmico</t>
  </si>
  <si>
    <t xml:space="preserve">Keywords en posiciones 4–15 (quick wins)</t>
  </si>
  <si>
    <t xml:space="preserve">Identificar keywords donde se está cerca de la primera página. Mejorar esas páginas tiene retorno inmediato</t>
  </si>
  <si>
    <t xml:space="preserve">Oportunidades</t>
  </si>
  <si>
    <t xml:space="preserve">Gap de keywords frente a competidores</t>
  </si>
  <si>
    <t xml:space="preserve">Encontrar keywords para las que los competidores posicionan y el sitio no. Son las oportunidades más directas y accionables</t>
  </si>
  <si>
    <t xml:space="preserve">Canibalización</t>
  </si>
  <si>
    <t xml:space="preserve">Canibalización de keywords</t>
  </si>
  <si>
    <t xml:space="preserve">Identificar casos donde dos páginas del mismo sitio compiten por la misma keyword. La solución casi siempre es consolidar, no crear más contenido</t>
  </si>
  <si>
    <t xml:space="preserve">Calidad</t>
  </si>
  <si>
    <t xml:space="preserve">E-E-A-T: Experiencia, Expertise, Autoridad, Confianza</t>
  </si>
  <si>
    <t xml:space="preserve">Verificar que las páginas importantes muestran autoría verificable, credenciales, fuentes citadas y señales de experiencia real</t>
  </si>
  <si>
    <t xml:space="preserve">Contenido único y diferenciado</t>
  </si>
  <si>
    <t xml:space="preserve">Comprobar que el contenido no repite exactamente lo mismo que los competidores. El valor diferencial es clave para posicionar en 2026</t>
  </si>
  <si>
    <t xml:space="preserve">Metadatos</t>
  </si>
  <si>
    <t xml:space="preserve">Titles únicos y optimizados</t>
  </si>
  <si>
    <t xml:space="preserve">Revisar que cada página tiene un title único con la keyword principal en los primeros 60 caracteres. Duplicados reducen CTR</t>
  </si>
  <si>
    <t xml:space="preserve">Meta descriptions que invitan al clic</t>
  </si>
  <si>
    <t xml:space="preserve">Las meta descriptions no afectan directamente al ranking pero sí al CTR. Deben ser únicas, relevantes y tener CTA claro (&lt;160 caracteres)</t>
  </si>
  <si>
    <t xml:space="preserve">Estructura</t>
  </si>
  <si>
    <t xml:space="preserve">Headings jerárquicos (H1 &gt; H2 &gt; H3)</t>
  </si>
  <si>
    <t xml:space="preserve">Verificar que cada página tiene un solo H1 con la keyword principal y una estructura de subtítulos lógica y rastreable</t>
  </si>
  <si>
    <t xml:space="preserve">Contenido</t>
  </si>
  <si>
    <t xml:space="preserve">Páginas con posicionamiento pero baja conversión</t>
  </si>
  <si>
    <t xml:space="preserve">Identificar páginas con tráfico orgánico pero sin conversiones. El problema puede ser el contenido, la UX o el desajuste de intención</t>
  </si>
  <si>
    <t xml:space="preserve">BLOQUE 4: UX</t>
  </si>
  <si>
    <t xml:space="preserve">Embudos</t>
  </si>
  <si>
    <t xml:space="preserve">Embudo de conversión configurado en GA4</t>
  </si>
  <si>
    <t xml:space="preserve">Configurar un embudo de exploración en GA4 para la ruta principal (visita → página clave → acción). Identificar dónde abandona la gente</t>
  </si>
  <si>
    <t xml:space="preserve">Tasa de abandono por paso del embudo</t>
  </si>
  <si>
    <t xml:space="preserve">Revisar en qué paso se pierde más tráfico. Si el 70% abandona entre carrito y pago, el problema está ahí, no en el tráfico</t>
  </si>
  <si>
    <t xml:space="preserve">Comportamiento</t>
  </si>
  <si>
    <t xml:space="preserve">Mapas de calor instalados</t>
  </si>
  <si>
    <t xml:space="preserve">Instalar Microsoft Clarity (gratuito) o Hotjar para ver hasta dónde hace scroll la gente, qué clican y dónde abandonan</t>
  </si>
  <si>
    <t xml:space="preserve">Grabaciones de sesión revisadas</t>
  </si>
  <si>
    <t xml:space="preserve">Revisar al menos 20–30 grabaciones de sesiones reales. La diferencia entre cómo se diseñó la página y cómo se usa suele ser reveladora</t>
  </si>
  <si>
    <t xml:space="preserve">Clics frustrados detectados</t>
  </si>
  <si>
    <t xml:space="preserve">Buscar elementos que generan clics pero no son enlaces (imágenes, textos que parecen clicables). Son puntos de fricción activos</t>
  </si>
  <si>
    <t xml:space="preserve">Formularios</t>
  </si>
  <si>
    <t xml:space="preserve">Número de campos en formularios</t>
  </si>
  <si>
    <t xml:space="preserve">Revisar si los formularios tienen más campos de los necesarios. Cada campo extra reduce la tasa de conversión. Eliminar lo que no es imprescindible</t>
  </si>
  <si>
    <t xml:space="preserve">Tasa de envío de formularios</t>
  </si>
  <si>
    <t xml:space="preserve">Medir qué % de usuarios que llegan al formulario lo completan. Una tasa baja indica fricción en el proceso</t>
  </si>
  <si>
    <t xml:space="preserve">Conversión</t>
  </si>
  <si>
    <t xml:space="preserve">CTAs visibles sin hacer scroll</t>
  </si>
  <si>
    <t xml:space="preserve">Los botones de acción principales deben ser visibles above the fold en móvil. Verificar en dispositivos reales</t>
  </si>
  <si>
    <t xml:space="preserve">Coherencia entre anuncio y landing page</t>
  </si>
  <si>
    <t xml:space="preserve">El mensaje del anuncio y el de la landing deben coincidir. La disonancia aumenta el rebote y reduce la tasa de conversión</t>
  </si>
  <si>
    <t xml:space="preserve">Testimonios verificados en páginas clave</t>
  </si>
  <si>
    <t xml:space="preserve">Las páginas de producto o servicio deben mostrar testimonios reales con nombre, empresa y si es posible foto. Reducen la fricción en el momento de decisión</t>
  </si>
  <si>
    <t xml:space="preserve">Sellos de seguridad en páginas de pago</t>
  </si>
  <si>
    <t xml:space="preserve">Incluir logos de pago seguro, certificados SSL visibles y garantías en las páginas de checkout. Señal de confianza directa</t>
  </si>
  <si>
    <t xml:space="preserve">Rebote</t>
  </si>
  <si>
    <t xml:space="preserve">Páginas con alta tasa de rebote identificadas</t>
  </si>
  <si>
    <t xml:space="preserve">Identificar en GA4 las páginas con mayor tasa de rebote (&gt;70%). Estas páginas envían señales negativas al algoritmo y hay que mejorarlas</t>
  </si>
  <si>
    <t xml:space="preserve">BLOQUE 5: BACKLINKS</t>
  </si>
  <si>
    <t xml:space="preserve">Perfil</t>
  </si>
  <si>
    <t xml:space="preserve">Número de dominios de referencia únicos</t>
  </si>
  <si>
    <t xml:space="preserve">Revisar cuántos dominios únicos enlazan al sitio. La diversidad es más importante que el volumen total de enlaces</t>
  </si>
  <si>
    <t xml:space="preserve">Distribución de autoridad de los backlinks</t>
  </si>
  <si>
    <t xml:space="preserve">Verificar que el perfil no está dominado por dominios de muy baja calidad. Un DA/DR promedio bajo es señal de perfil débil</t>
  </si>
  <si>
    <t xml:space="preserve">Patrones manipuladores detectados</t>
  </si>
  <si>
    <t xml:space="preserve">Buscar señales de riesgo: cientos de enlaces de dominios de baja calidad creados en poco tiempo, o anchor texts exactos repetidos masivamente</t>
  </si>
  <si>
    <t xml:space="preserve">Anchor texts variados y naturales</t>
  </si>
  <si>
    <t xml:space="preserve">El perfil de anchor texts debe ser variado: marca, URL, genéricos y keyword. Un % muy alto de anchor exacto es señal manipuladora para Google</t>
  </si>
  <si>
    <t xml:space="preserve">Menciones de marca sin enlace</t>
  </si>
  <si>
    <t xml:space="preserve">Buscar menciones del nombre de la marca en otros sitios que no incluyen enlace. Pedir que lo añadan tiene tasa de respuesta mucho mayor que el outreach en frío</t>
  </si>
  <si>
    <t xml:space="preserve">Menciones sin enlace: correlación IA</t>
  </si>
  <si>
    <t xml:space="preserve">En 2026, las menciones sin enlace tienen correlación con visibilidad en IA ~3x mayor que backlinks tradicionales. Priorizarlas especialmente</t>
  </si>
  <si>
    <t xml:space="preserve">Competidores</t>
  </si>
  <si>
    <t xml:space="preserve">Brecha de backlinks frente a competidores</t>
  </si>
  <si>
    <t xml:space="preserve">Comparar el perfil de backlinks del sitio con los principales competidores en las SERPs. Si la brecha es grande, el contenido solo no los va a desplazar</t>
  </si>
  <si>
    <t xml:space="preserve">Fuentes de enlaces de competidores identificadas</t>
  </si>
  <si>
    <t xml:space="preserve">Identificar los sitios que enlazan a competidores pero no al propio dominio. Estas son las oportunidades más directas de link building</t>
  </si>
  <si>
    <t xml:space="preserve">Link Building</t>
  </si>
  <si>
    <t xml:space="preserve">Plan de link building definido</t>
  </si>
  <si>
    <t xml:space="preserve">Basándose en el gap de autoridad, definir una estrategia con tácticas concretas: guest posts, relaciones con medios, recursos enlazables, directorios sectoriales</t>
  </si>
  <si>
    <t xml:space="preserve">Historial de penalizaciones</t>
  </si>
  <si>
    <t xml:space="preserve">Revisar si Google ha enviado alertas de manual actions en Search Console relacionadas con backlinks artificiales</t>
  </si>
  <si>
    <t xml:space="preserve">BLOQUE 6: ENLAZADO INTERNO</t>
  </si>
  <si>
    <t xml:space="preserve">Páginas huérfanas identificadas</t>
  </si>
  <si>
    <t xml:space="preserve">Encontrar páginas que no reciben ningún enlace interno. El algoritmo las descubre con dificultad y las trata como baja prioridad</t>
  </si>
  <si>
    <t xml:space="preserve">Páginas huérfanas enlazadas</t>
  </si>
  <si>
    <t xml:space="preserve">Para cada página huérfana identificada, añadir al menos 2–3 enlaces internos desde páginas relacionadas</t>
  </si>
  <si>
    <t xml:space="preserve">Distribución</t>
  </si>
  <si>
    <t xml:space="preserve">Distribución de enlaces internos hacia páginas clave</t>
  </si>
  <si>
    <t xml:space="preserve">Verificar que las páginas más importantes del sitio reciben suficientes enlaces internos desde otras páginas. La distribución debe reflejar la jerarquía real</t>
  </si>
  <si>
    <t xml:space="preserve">Home no acapara todos los enlaces</t>
  </si>
  <si>
    <t xml:space="preserve">Si casi todos los enlaces internos apuntan a la home, las páginas de producto o servicio están infrafinanciadas en términos de autoridad interna</t>
  </si>
  <si>
    <t xml:space="preserve">Anchor texts</t>
  </si>
  <si>
    <t xml:space="preserve">Anchor texts descriptivos (no genéricos)</t>
  </si>
  <si>
    <t xml:space="preserve">Reemplazar anchor texts genéricos ('haz clic aquí', 'ver más') por textos que describan la página de destino e incluyan la keyword objetivo</t>
  </si>
  <si>
    <t xml:space="preserve">Diversidad de anchors por página de destino</t>
  </si>
  <si>
    <t xml:space="preserve">Verificar que los anchor texts que apuntan a una misma página son variados (no siempre el mismo exact match)</t>
  </si>
  <si>
    <t xml:space="preserve">Oportunidades de enlazado en contenido existente</t>
  </si>
  <si>
    <t xml:space="preserve">Revisar el contenido publicado y añadir enlaces internos hacia páginas relacionadas donde tiene sentido contextual</t>
  </si>
  <si>
    <t xml:space="preserve">Profundidad</t>
  </si>
  <si>
    <t xml:space="preserve">Profundidad de clic máxima 3 clics</t>
  </si>
  <si>
    <t xml:space="preserve">Ninguna página importante debe estar a más de 3 clics desde la home. Las páginas enterradas reciben menos autoridad interna</t>
  </si>
  <si>
    <t xml:space="preserve">BLOQUE 7: IA</t>
  </si>
  <si>
    <t xml:space="preserve">Presencia</t>
  </si>
  <si>
    <t xml:space="preserve">Cómo describe la IA la marca</t>
  </si>
  <si>
    <t xml:space="preserve">Preguntar a ChatGPT, Perplexity y Gemini: '¿qué es [marca]?' y '¿cuáles son las mejores opciones de [categoría]?'. Documentar cómo aparece (o no aparece)</t>
  </si>
  <si>
    <t xml:space="preserve">Monitor de marca en IA configurado</t>
  </si>
  <si>
    <t xml:space="preserve">Configurar el monitor de marca de Wisseo para rastrear de forma continua las menciones en respuestas de IA</t>
  </si>
  <si>
    <t xml:space="preserve">Atributos con que la IA asocia la marca</t>
  </si>
  <si>
    <t xml:space="preserve">Verificar si los atributos con que los modelos de IA describen la marca coinciden con el posicionamiento deseado</t>
  </si>
  <si>
    <t xml:space="preserve">Estructura del contenido para LLMs</t>
  </si>
  <si>
    <t xml:space="preserve">Los LLMs extraen fragmentos de 100–200 palabras. Verificar que cada sección del contenido responde de forma autónoma a una pregunta concreta</t>
  </si>
  <si>
    <t xml:space="preserve">Páginas con estructura fragmentada = 2,8x más citas</t>
  </si>
  <si>
    <t xml:space="preserve">Las páginas donde cada H2/H3 responde una pregunta completa tienen 2,8x más probabilidad de ser citadas por IA (Incremys, 2026). Reformatear páginas clave</t>
  </si>
  <si>
    <t xml:space="preserve">Schema</t>
  </si>
  <si>
    <t xml:space="preserve">Schema markup básico implementado</t>
  </si>
  <si>
    <t xml:space="preserve">Implementar al menos: Article con autor verificable, FAQPage donde aplique, y Organization en las páginas principales</t>
  </si>
  <si>
    <t xml:space="preserve">% de páginas con schema markup</t>
  </si>
  <si>
    <t xml:space="preserve">Solo el 12,4% de los sitios tienen datos estructurados avanzados bien implementados. Las páginas con schema tienen 73% más probabilidades de aparecer en AI Overviews</t>
  </si>
  <si>
    <t xml:space="preserve">JSON-LD válido y sin errores</t>
  </si>
  <si>
    <t xml:space="preserve">Verificar que el schema markup está libre de errores usando la herramienta de prueba de resultados enriquecidos de Google</t>
  </si>
  <si>
    <t xml:space="preserve">FCP para visibilidad en IA</t>
  </si>
  <si>
    <t xml:space="preserve">Las páginas con FCP &lt;0,4s reciben 3x más citas en respuestas generativas que las que superan 1,13s (SE Ranking, 2025). Revisar este parámetro</t>
  </si>
  <si>
    <t xml:space="preserve">Optimización</t>
  </si>
  <si>
    <t xml:space="preserve">Auditoría de optimización IA ejecutada</t>
  </si>
  <si>
    <t xml:space="preserve">Ejecutar la herramienta de optimización para IA de Wisseo para obtener recomendaciones específicas por página</t>
  </si>
  <si>
    <t xml:space="preserve">BLOQUE 8: SEO LOCAL</t>
  </si>
  <si>
    <t xml:space="preserve">GBP</t>
  </si>
  <si>
    <t xml:space="preserve">Google Business Profile completo</t>
  </si>
  <si>
    <t xml:space="preserve">Verificar: nombre legal exacto, dirección idéntica a la web, categorías correctas, horarios actualizados, mínimo 10 fotos de calidad, descripción de 750 caracteres</t>
  </si>
  <si>
    <t xml:space="preserve">Categoría principal correcta</t>
  </si>
  <si>
    <t xml:space="preserve">La categoría principal debe reflejar con precisión el servicio core del negocio. Las categorías secundarias amplían la visibilidad en búsquedas relacionadas</t>
  </si>
  <si>
    <t xml:space="preserve">Descripción GBP optimizada</t>
  </si>
  <si>
    <t xml:space="preserve">La descripción (máx. 750 caracteres) debe incluir las keywords principales del negocio local de forma natural, no forzada</t>
  </si>
  <si>
    <t xml:space="preserve">Fotos actualizadas regularmente</t>
  </si>
  <si>
    <t xml:space="preserve">Los perfiles con actividad reciente (nuevas fotos, publicaciones) se benefician de mayor visibilidad. Añadir fotos nuevas al menos mensualmente</t>
  </si>
  <si>
    <t xml:space="preserve">Posts en GBP activos</t>
  </si>
  <si>
    <t xml:space="preserve">Publicar actualizaciones, ofertas o novedades en Google Business de forma regular. Es una señal de actividad para el algoritmo local</t>
  </si>
  <si>
    <t xml:space="preserve">NAP</t>
  </si>
  <si>
    <t xml:space="preserve">Consistencia NAP: web = GBP = directorios</t>
  </si>
  <si>
    <t xml:space="preserve">Nombre, dirección y teléfono deben ser IDÉNTICOS en Google Business, en la web y en todos los directorios. Una discrepancia mínima fragmenta la señal de confianza</t>
  </si>
  <si>
    <t xml:space="preserve">Directorios locales relevantes cubiertos</t>
  </si>
  <si>
    <t xml:space="preserve">Verificar presencia en: Yelp, TripAdvisor (si aplica), páginas amarillas, directorios del sector, cámaras de comercio locales</t>
  </si>
  <si>
    <t xml:space="preserve">Reseñas</t>
  </si>
  <si>
    <t xml:space="preserve">Número y frecuencia de reseñas</t>
  </si>
  <si>
    <t xml:space="preserve">Un negocio con 50 reseñas recientes supera al que tiene 200 de hace 3 años. La actividad reciente señala relevancia actual</t>
  </si>
  <si>
    <t xml:space="preserve">Puntuación media ≥ 4,0</t>
  </si>
  <si>
    <t xml:space="preserve">Mantener una puntuación media superior a 4,0 estrellas. Revisar las reseñas negativas y responder a todas, especialmente a las críticas</t>
  </si>
  <si>
    <t xml:space="preserve">Respuesta a reseñas (especialmente negativas)</t>
  </si>
  <si>
    <t xml:space="preserve">Responder a todas las reseñas negativas de forma profesional. Es señal de cuidado del cliente y reduce el impacto percibido de las críticas</t>
  </si>
  <si>
    <t xml:space="preserve">SEO local</t>
  </si>
  <si>
    <t xml:space="preserve">Keywords locales en página web</t>
  </si>
  <si>
    <t xml:space="preserve">Las páginas de servicio deben incluir la ciudad/zona de forma natural en el título, H1 y texto. Ejemplo: 'dentista en Madrid' no solo 'dentista'</t>
  </si>
  <si>
    <t xml:space="preserve">Mapa integrado en la página de contacto</t>
  </si>
  <si>
    <t xml:space="preserve">Integrar Google Maps en la página de contacto facilita la verificación de la ubicación por parte de Google y mejora la UX</t>
  </si>
  <si>
    <t xml:space="preserve">BLOQUE 9: PAID</t>
  </si>
  <si>
    <t xml:space="preserve">Tracking</t>
  </si>
  <si>
    <t xml:space="preserve">Tracking verificado en Google Ads</t>
  </si>
  <si>
    <t xml:space="preserve">Confirmar que las conversiones de Google Ads están correctamente configuradas y no hay doble conteo. El algoritmo de puja automática necesita datos limpios</t>
  </si>
  <si>
    <t xml:space="preserve">Tracking verificado en Meta Ads</t>
  </si>
  <si>
    <t xml:space="preserve">Confirmar que el píxel de Meta reporta conversiones sin duplicados. Si se usa CAPI, verificar deduplicación con Event IDs</t>
  </si>
  <si>
    <t xml:space="preserve">Valor de conversión capturado en campañas</t>
  </si>
  <si>
    <t xml:space="preserve">Para optimizar ROAS, las plataformas de pago necesitan el valor monetario de cada conversión, no solo el evento binario</t>
  </si>
  <si>
    <t xml:space="preserve">Rendimiento</t>
  </si>
  <si>
    <t xml:space="preserve">CAC real calculado por canal</t>
  </si>
  <si>
    <t xml:space="preserve">Calcular el Coste de Adquisición de Cliente real (gasto / clientes adquiridos) por canal, no solo el CPC. Un CPC bajo con conversión baja puede ser más caro que un CPC alto con buena conversión</t>
  </si>
  <si>
    <t xml:space="preserve">ROAS real vs. ROAS reportado</t>
  </si>
  <si>
    <t xml:space="preserve">Comparar el ROAS que reporta la plataforma con el calculado desde GA4. Diferencias grandes indican problemas de atribución o doble conteo</t>
  </si>
  <si>
    <t xml:space="preserve">Google Ads</t>
  </si>
  <si>
    <t xml:space="preserve">Informe de términos de búsqueda revisado</t>
  </si>
  <si>
    <t xml:space="preserve">Revisar regularmente qué consultas reales están activando los anuncios. Las concordancias amplias sin negativas generan tráfico irrelevante que consume presupuesto</t>
  </si>
  <si>
    <t xml:space="preserve">Lista de palabras clave negativas mantenida</t>
  </si>
  <si>
    <t xml:space="preserve">Una hora revisando el informe de términos y añadiendo negativas suele mejorar el ROAS más que cualquier cambio en los creativos</t>
  </si>
  <si>
    <t xml:space="preserve">Quality Score de palabras clave ≥ 6</t>
  </si>
  <si>
    <t xml:space="preserve">Revisar el Quality Score de las keywords principales. Un QS bajo aumenta el coste por clic y reduce la visibilidad del anuncio</t>
  </si>
  <si>
    <t xml:space="preserve">Estrategia</t>
  </si>
  <si>
    <t xml:space="preserve">Solapamiento paid/orgánico analizado</t>
  </si>
  <si>
    <t xml:space="preserve">Si el sitio posiciona en primera página para una keyword, pagar por esa misma keyword tiene retorno marginal muy bajo. Redirigir ese presupuesto a keywords sin posicionamiento orgánico</t>
  </si>
  <si>
    <t xml:space="preserve">Creativos</t>
  </si>
  <si>
    <t xml:space="preserve">Coherencia anuncio—landing page</t>
  </si>
  <si>
    <t xml:space="preserve">El mensaje del anuncio y el de la landing page deben coincidir en propuesta de valor y oferta. La disonancia aumenta el bounce y reduce la conversión</t>
  </si>
  <si>
    <t xml:space="preserve">Tests A/B activos en creativos</t>
  </si>
  <si>
    <t xml:space="preserve">Tener siempre al menos 2–3 variantes de anuncio activas por grupo de anuncios para identificar cuál convierte mejor</t>
  </si>
  <si>
    <t xml:space="preserve">Presupuesto</t>
  </si>
  <si>
    <t xml:space="preserve">Presupuesto asignado por canal según datos de atribución</t>
  </si>
  <si>
    <t xml:space="preserve">Revisar si el presupuesto entre canales refleja el rendimiento real (no el de último clic). Los canales TOFU suelen estar infrafinanciados</t>
  </si>
  <si>
    <t xml:space="preserve">PLAN DE ACCIÓN — 30 DÍAS</t>
  </si>
  <si>
    <t xml:space="preserve">Basado en la secuencia de priorización del artículo: tracking → técnico → contenido → UX → autoridad</t>
  </si>
  <si>
    <t xml:space="preserve">🗓 SEMANA 1: Diagnóstico y base</t>
  </si>
  <si>
    <t xml:space="preserve">✓</t>
  </si>
  <si>
    <t xml:space="preserve">Tarea</t>
  </si>
  <si>
    <t xml:space="preserve">☐</t>
  </si>
  <si>
    <t xml:space="preserve">Auditar y corregir tracking (GA4, eventos, conversiones, UTMs)</t>
  </si>
  <si>
    <t xml:space="preserve">01 Analítica</t>
  </si>
  <si>
    <t xml:space="preserve">Alta</t>
  </si>
  <si>
    <t xml:space="preserve">Conectar Search Console y GA4</t>
  </si>
  <si>
    <t xml:space="preserve">Revisar indexación y sitemap</t>
  </si>
  <si>
    <t xml:space="preserve">02 SEO Técnico</t>
  </si>
  <si>
    <t xml:space="preserve">Detectar errores críticos (404, redirects, HTTPS, velocidad)</t>
  </si>
  <si>
    <t xml:space="preserve">Definir KPIs principales y crear dashboard básico</t>
  </si>
  <si>
    <t xml:space="preserve">Media</t>
  </si>
  <si>
    <t xml:space="preserve">Instalar Microsoft Clarity para datos de comportamiento</t>
  </si>
  <si>
    <t xml:space="preserve">04 UX</t>
  </si>
  <si>
    <t xml:space="preserve">🗓 SEMANA 2: Correcciones técnicas rápidas</t>
  </si>
  <si>
    <t xml:space="preserve">Corregir errores de indexación detectados en GSC</t>
  </si>
  <si>
    <t xml:space="preserve">Mejorar velocidad (Core Web Vitals) — quick wins</t>
  </si>
  <si>
    <t xml:space="preserve">Arreglar cadenas de redirección y errores 404</t>
  </si>
  <si>
    <t xml:space="preserve">Optimizar titles y meta descriptions de páginas principales</t>
  </si>
  <si>
    <t xml:space="preserve">03 Contenido</t>
  </si>
  <si>
    <t xml:space="preserve">Implementar schema básico (Article, Organization, FAQ)</t>
  </si>
  <si>
    <t xml:space="preserve">07 IA</t>
  </si>
  <si>
    <t xml:space="preserve">Verificar deduplicación de píxeles de conversión</t>
  </si>
  <si>
    <t xml:space="preserve">🗓 SEMANA 3: Contenido y estructura</t>
  </si>
  <si>
    <t xml:space="preserve">Alinear páginas clave con intención de búsqueda real</t>
  </si>
  <si>
    <t xml:space="preserve">Resolver canibalización de keywords identificada</t>
  </si>
  <si>
    <t xml:space="preserve">Optimizar contenido clave para E-E-A-T</t>
  </si>
  <si>
    <t xml:space="preserve">Mejorar enlazado interno — páginas huérfanas</t>
  </si>
  <si>
    <t xml:space="preserve">06 Enlazado Interno</t>
  </si>
  <si>
    <t xml:space="preserve">Actualizar y completar Google Business Profile</t>
  </si>
  <si>
    <t xml:space="preserve">08 SEO Local</t>
  </si>
  <si>
    <t xml:space="preserve">Reestructurar secciones de contenido para LLMs (H2/H3 autónomos)</t>
  </si>
  <si>
    <t xml:space="preserve">🗓 SEMANA 4: Conversión, autoridad y paid</t>
  </si>
  <si>
    <t xml:space="preserve">Simplificar formularios (eliminar campos innecesarios)</t>
  </si>
  <si>
    <t xml:space="preserve">Mejorar CTAs en páginas con alta tasa de abandono</t>
  </si>
  <si>
    <t xml:space="preserve">Revisar informe de términos de búsqueda en Google Ads</t>
  </si>
  <si>
    <t xml:space="preserve">09 Paid</t>
  </si>
  <si>
    <t xml:space="preserve">Añadir palabras clave negativas en campañas</t>
  </si>
  <si>
    <t xml:space="preserve">Iniciar plan de link building — reclamar menciones sin enlace</t>
  </si>
  <si>
    <t xml:space="preserve">05 Backlinks</t>
  </si>
  <si>
    <t xml:space="preserve">Revisar solapamiento paid/orgánico y reasignar presupuesto</t>
  </si>
  <si>
    <t xml:space="preserve">REGISTRO DE HALLAZGOS — MATRIZ IMPACTO × ESFUERZO</t>
  </si>
  <si>
    <t xml:space="preserve">Alto impacto + bajo esfuerzo = primero, siempre. Registra cada hallazgo, puntúa y ordena por Puntuación Final</t>
  </si>
  <si>
    <t xml:space="preserve">Hallazgo / Problema</t>
  </si>
  <si>
    <t xml:space="preserve">Impacto
(1–5)</t>
  </si>
  <si>
    <t xml:space="preserve">Esfuerzo
(1–5, 5=fácil)</t>
  </si>
  <si>
    <t xml:space="preserve">Riesgo
(1–5)</t>
  </si>
  <si>
    <t xml:space="preserve">Puntuación
Final</t>
  </si>
  <si>
    <t xml:space="preserve">Acción recomendada</t>
  </si>
  <si>
    <t xml:space="preserve">💡 INSTRUCCIONES: Impacto (1=bajo, 5=muy alto) | Esfuerzo (1=muy difícil, 5=muy fácil) | Riesgo (1=bajo, 5=muy urgente). Puntuación Final = Impacto × Esfuerzo × Riesgo. Ordena de mayor a menor.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</si>
</sst>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6400"/>
      <name val="Arial"/>
      <family val="0"/>
      <charset val="1"/>
    </font>
    <font>
      <sz val="10"/>
      <color rgb="FF996633"/>
      <name val="Arial"/>
      <family val="0"/>
      <charset val="1"/>
    </font>
    <font>
      <sz val="10"/>
      <color rgb="FFC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96633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9"/>
      <color rgb="FF1E3A5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ED7D31"/>
      <name val="Arial"/>
      <family val="0"/>
      <charset val="1"/>
    </font>
    <font>
      <b val="true"/>
      <sz val="9"/>
      <color rgb="FFFFC000"/>
      <name val="Arial"/>
      <family val="0"/>
      <charset val="1"/>
    </font>
    <font>
      <b val="true"/>
      <sz val="9"/>
      <color rgb="FF7030A0"/>
      <name val="Arial"/>
      <family val="0"/>
      <charset val="1"/>
    </font>
    <font>
      <b val="true"/>
      <sz val="9"/>
      <color rgb="FF5B2C6F"/>
      <name val="Arial"/>
      <family val="0"/>
      <charset val="1"/>
    </font>
    <font>
      <b val="true"/>
      <sz val="9"/>
      <color rgb="FF196F3D"/>
      <name val="Arial"/>
      <family val="0"/>
      <charset val="1"/>
    </font>
    <font>
      <b val="true"/>
      <sz val="9"/>
      <color rgb="FF633C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2"/>
      <name val="Arial"/>
      <family val="0"/>
      <charset val="1"/>
    </font>
    <font>
      <sz val="9"/>
      <color rgb="FF2D6A9F"/>
      <name val="Arial"/>
      <family val="0"/>
      <charset val="1"/>
    </font>
    <font>
      <sz val="9"/>
      <color rgb="FF1E3A5F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E3A5F"/>
        <bgColor rgb="FF1F4E79"/>
      </patternFill>
    </fill>
    <fill>
      <patternFill patternType="solid">
        <fgColor rgb="FF2D6A9F"/>
        <bgColor rgb="FF1F4E79"/>
      </patternFill>
    </fill>
    <fill>
      <patternFill patternType="solid">
        <fgColor rgb="FFDEEAF1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C00000"/>
        <bgColor rgb="FF800000"/>
      </patternFill>
    </fill>
    <fill>
      <patternFill patternType="solid">
        <fgColor rgb="FFED7D31"/>
        <bgColor rgb="FFFF8080"/>
      </patternFill>
    </fill>
    <fill>
      <patternFill patternType="solid">
        <fgColor rgb="FFFFC000"/>
        <bgColor rgb="FFFF9900"/>
      </patternFill>
    </fill>
    <fill>
      <patternFill patternType="solid">
        <fgColor rgb="FFBDD7EE"/>
        <bgColor rgb="FF99CCFF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DEEAF1"/>
      </patternFill>
    </fill>
    <fill>
      <patternFill patternType="solid">
        <fgColor rgb="FFFFFACD"/>
        <bgColor rgb="FFF2F2F2"/>
      </patternFill>
    </fill>
    <fill>
      <patternFill patternType="solid">
        <fgColor rgb="FFFFCCCC"/>
        <bgColor rgb="FFE2EFDA"/>
      </patternFill>
    </fill>
    <fill>
      <patternFill patternType="solid">
        <fgColor rgb="FF1F4E79"/>
        <bgColor rgb="FF1E3A5F"/>
      </patternFill>
    </fill>
    <fill>
      <patternFill patternType="solid">
        <fgColor rgb="FF7030A0"/>
        <bgColor rgb="FF5B2C6F"/>
      </patternFill>
    </fill>
    <fill>
      <patternFill patternType="solid">
        <fgColor rgb="FF5B2C6F"/>
        <bgColor rgb="FF7030A0"/>
      </patternFill>
    </fill>
    <fill>
      <patternFill patternType="solid">
        <fgColor rgb="FF196F3D"/>
        <bgColor rgb="FF006400"/>
      </patternFill>
    </fill>
    <fill>
      <patternFill patternType="solid">
        <fgColor rgb="FF633C00"/>
        <bgColor rgb="FF40404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375623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996633"/>
      </font>
      <fill>
        <patternFill>
          <bgColor rgb="FFFFFACD"/>
        </patternFill>
      </fill>
    </dxf>
    <dxf>
      <font>
        <name val="Arial"/>
        <charset val="1"/>
        <family val="0"/>
        <b val="1"/>
        <color rgb="FFC00000"/>
      </font>
      <fill>
        <patternFill>
          <bgColor rgb="FFFFCC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996633"/>
      <rgbColor rgb="FF800080"/>
      <rgbColor rgb="FF196F3D"/>
      <rgbColor rgb="FFBFBFBF"/>
      <rgbColor rgb="FF808080"/>
      <rgbColor rgb="FF9999FF"/>
      <rgbColor rgb="FF7030A0"/>
      <rgbColor rgb="FFFFFACD"/>
      <rgbColor rgb="FFDEEAF1"/>
      <rgbColor rgb="FF5B2C6F"/>
      <rgbColor rgb="FFFF8080"/>
      <rgbColor rgb="FF2D6A9F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1E3A5F"/>
      <rgbColor rgb="FF339966"/>
      <rgbColor rgb="FF375623"/>
      <rgbColor rgb="FF633C00"/>
      <rgbColor rgb="FF993300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8"/>
    <col collapsed="false" customWidth="true" hidden="false" outlineLevel="0" max="5" min="5" style="0" width="5"/>
    <col collapsed="false" customWidth="true" hidden="false" outlineLevel="0" max="6" min="6" style="0" width="32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10" min="9" style="0" width="12"/>
    <col collapsed="false" customWidth="true" hidden="false" outlineLevel="0" max="11" min="11" style="0" width="14"/>
    <col collapsed="false" customWidth="true" hidden="false" outlineLevel="0" max="12" min="12" style="0" width="18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4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/>
      <c r="C4" s="3"/>
      <c r="E4" s="3" t="s">
        <v>3</v>
      </c>
      <c r="F4" s="3"/>
      <c r="G4" s="3"/>
      <c r="H4" s="3"/>
      <c r="I4" s="3"/>
      <c r="J4" s="3"/>
    </row>
    <row r="5" customFormat="false" ht="31.5" hidden="false" customHeight="true" outlineLevel="0" collapsed="false">
      <c r="A5" s="4" t="s">
        <v>4</v>
      </c>
      <c r="B5" s="5"/>
      <c r="C5" s="5"/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</row>
    <row r="6" customFormat="false" ht="21.75" hidden="false" customHeight="true" outlineLevel="0" collapsed="false">
      <c r="A6" s="4" t="s">
        <v>13</v>
      </c>
      <c r="B6" s="5"/>
      <c r="C6" s="5"/>
      <c r="E6" s="7" t="n">
        <v>1</v>
      </c>
      <c r="F6" s="8" t="s">
        <v>14</v>
      </c>
      <c r="G6" s="9" t="n">
        <f aca="false">COUNTA('01 Analítica'!B:B)-2</f>
        <v>10</v>
      </c>
      <c r="H6" s="10" t="n">
        <f aca="false">COUNTIF('01 Analítica'!E:E,"OK")</f>
        <v>0</v>
      </c>
      <c r="I6" s="11" t="n">
        <f aca="false">COUNTIF('01 Analítica'!E:E,"Revisar")</f>
        <v>0</v>
      </c>
      <c r="J6" s="12" t="n">
        <f aca="false">COUNTIF('01 Analítica'!E:E,"Crítico")</f>
        <v>0</v>
      </c>
      <c r="K6" s="13" t="n">
        <f aca="false">IFERROR(G6/H6,0)</f>
        <v>0</v>
      </c>
      <c r="L6" s="14" t="s">
        <v>15</v>
      </c>
    </row>
    <row r="7" customFormat="false" ht="21.75" hidden="false" customHeight="true" outlineLevel="0" collapsed="false">
      <c r="A7" s="4" t="s">
        <v>16</v>
      </c>
      <c r="B7" s="5"/>
      <c r="C7" s="5"/>
      <c r="E7" s="15" t="n">
        <v>2</v>
      </c>
      <c r="F7" s="16" t="s">
        <v>17</v>
      </c>
      <c r="G7" s="17" t="n">
        <f aca="false">COUNTA('02 SEO Técnico'!B:B)-2</f>
        <v>12</v>
      </c>
      <c r="H7" s="18" t="n">
        <f aca="false">COUNTIF('02 SEO Técnico'!E:E,"OK")</f>
        <v>0</v>
      </c>
      <c r="I7" s="19" t="n">
        <f aca="false">COUNTIF('02 SEO Técnico'!E:E,"Revisar")</f>
        <v>0</v>
      </c>
      <c r="J7" s="20" t="n">
        <f aca="false">COUNTIF('02 SEO Técnico'!E:E,"Crítico")</f>
        <v>0</v>
      </c>
      <c r="K7" s="21" t="n">
        <f aca="false">IFERROR(G7/H7,0)</f>
        <v>0</v>
      </c>
      <c r="L7" s="14" t="s">
        <v>18</v>
      </c>
    </row>
    <row r="8" customFormat="false" ht="21.75" hidden="false" customHeight="true" outlineLevel="0" collapsed="false">
      <c r="A8" s="4" t="s">
        <v>19</v>
      </c>
      <c r="B8" s="5"/>
      <c r="C8" s="5"/>
      <c r="E8" s="7" t="n">
        <v>3</v>
      </c>
      <c r="F8" s="8" t="s">
        <v>20</v>
      </c>
      <c r="G8" s="9" t="n">
        <f aca="false">COUNTA('03 Contenido'!B:B)-2</f>
        <v>10</v>
      </c>
      <c r="H8" s="10" t="n">
        <f aca="false">COUNTIF('03 Contenido'!E:E,"OK")</f>
        <v>0</v>
      </c>
      <c r="I8" s="11" t="n">
        <f aca="false">COUNTIF('03 Contenido'!E:E,"Revisar")</f>
        <v>0</v>
      </c>
      <c r="J8" s="12" t="n">
        <f aca="false">COUNTIF('03 Contenido'!E:E,"Crítico")</f>
        <v>0</v>
      </c>
      <c r="K8" s="13" t="n">
        <f aca="false">IFERROR(G8/H8,0)</f>
        <v>0</v>
      </c>
      <c r="L8" s="22" t="s">
        <v>21</v>
      </c>
    </row>
    <row r="9" customFormat="false" ht="21.75" hidden="false" customHeight="true" outlineLevel="0" collapsed="false">
      <c r="E9" s="15" t="n">
        <v>4</v>
      </c>
      <c r="F9" s="16" t="s">
        <v>22</v>
      </c>
      <c r="G9" s="17" t="n">
        <f aca="false">COUNTA('04 UX'!B:B)-2</f>
        <v>11</v>
      </c>
      <c r="H9" s="18" t="n">
        <f aca="false">COUNTIF('04 UX'!E:E,"OK")</f>
        <v>0</v>
      </c>
      <c r="I9" s="19" t="n">
        <f aca="false">COUNTIF('04 UX'!E:E,"Revisar")</f>
        <v>0</v>
      </c>
      <c r="J9" s="20" t="n">
        <f aca="false">COUNTIF('04 UX'!E:E,"Crítico")</f>
        <v>0</v>
      </c>
      <c r="K9" s="21" t="n">
        <f aca="false">IFERROR(G9/H9,0)</f>
        <v>0</v>
      </c>
      <c r="L9" s="23" t="s">
        <v>23</v>
      </c>
    </row>
    <row r="10" customFormat="false" ht="21.75" hidden="false" customHeight="true" outlineLevel="0" collapsed="false">
      <c r="E10" s="7" t="n">
        <v>5</v>
      </c>
      <c r="F10" s="8" t="s">
        <v>24</v>
      </c>
      <c r="G10" s="9" t="n">
        <f aca="false">COUNTA('05 Backlinks'!B:B)-2</f>
        <v>9</v>
      </c>
      <c r="H10" s="10" t="n">
        <f aca="false">COUNTIF('05 Backlinks'!E:E,"OK")</f>
        <v>0</v>
      </c>
      <c r="I10" s="11" t="n">
        <f aca="false">COUNTIF('05 Backlinks'!E:E,"Revisar")</f>
        <v>0</v>
      </c>
      <c r="J10" s="12" t="n">
        <f aca="false">COUNTIF('05 Backlinks'!E:E,"Crítico")</f>
        <v>0</v>
      </c>
      <c r="K10" s="13" t="n">
        <f aca="false">IFERROR(G10/H10,0)</f>
        <v>0</v>
      </c>
      <c r="L10" s="24" t="s">
        <v>25</v>
      </c>
    </row>
    <row r="11" customFormat="false" ht="21.75" hidden="false" customHeight="true" outlineLevel="0" collapsed="false">
      <c r="E11" s="15" t="n">
        <v>6</v>
      </c>
      <c r="F11" s="16" t="s">
        <v>26</v>
      </c>
      <c r="G11" s="17" t="n">
        <f aca="false">COUNTA('06 Enlazado Interno'!B:B)-2</f>
        <v>7</v>
      </c>
      <c r="H11" s="18" t="n">
        <f aca="false">COUNTIF('06 Enlazado Interno'!E:E,"OK")</f>
        <v>0</v>
      </c>
      <c r="I11" s="19" t="n">
        <f aca="false">COUNTIF('06 Enlazado Interno'!E:E,"Revisar")</f>
        <v>0</v>
      </c>
      <c r="J11" s="20" t="n">
        <f aca="false">COUNTIF('06 Enlazado Interno'!E:E,"Crítico")</f>
        <v>0</v>
      </c>
      <c r="K11" s="21" t="n">
        <f aca="false">IFERROR(G11/H11,0)</f>
        <v>0</v>
      </c>
      <c r="L11" s="24" t="s">
        <v>25</v>
      </c>
    </row>
    <row r="12" customFormat="false" ht="21.75" hidden="false" customHeight="true" outlineLevel="0" collapsed="false">
      <c r="E12" s="7" t="n">
        <v>7</v>
      </c>
      <c r="F12" s="8" t="s">
        <v>27</v>
      </c>
      <c r="G12" s="9" t="n">
        <f aca="false">COUNTA('07 IA'!B:B)-2</f>
        <v>9</v>
      </c>
      <c r="H12" s="10" t="n">
        <f aca="false">COUNTIF('07 IA'!E:E,"OK")</f>
        <v>0</v>
      </c>
      <c r="I12" s="11" t="n">
        <f aca="false">COUNTIF('07 IA'!E:E,"Revisar")</f>
        <v>0</v>
      </c>
      <c r="J12" s="12" t="n">
        <f aca="false">COUNTIF('07 IA'!E:E,"Crítico")</f>
        <v>0</v>
      </c>
      <c r="K12" s="13" t="n">
        <f aca="false">IFERROR(G12/H12,0)</f>
        <v>0</v>
      </c>
      <c r="L12" s="25" t="s">
        <v>28</v>
      </c>
    </row>
    <row r="13" customFormat="false" ht="21.75" hidden="false" customHeight="true" outlineLevel="0" collapsed="false">
      <c r="E13" s="15" t="n">
        <v>8</v>
      </c>
      <c r="F13" s="16" t="s">
        <v>29</v>
      </c>
      <c r="G13" s="17" t="n">
        <f aca="false">COUNTA('08 SEO Local'!B:B)-2</f>
        <v>11</v>
      </c>
      <c r="H13" s="18" t="n">
        <f aca="false">COUNTIF('08 SEO Local'!E:E,"OK")</f>
        <v>0</v>
      </c>
      <c r="I13" s="19" t="n">
        <f aca="false">COUNTIF('08 SEO Local'!E:E,"Revisar")</f>
        <v>0</v>
      </c>
      <c r="J13" s="20" t="n">
        <f aca="false">COUNTIF('08 SEO Local'!E:E,"Crítico")</f>
        <v>0</v>
      </c>
      <c r="K13" s="21" t="n">
        <f aca="false">IFERROR(G13/H13,0)</f>
        <v>0</v>
      </c>
      <c r="L13" s="26" t="s">
        <v>30</v>
      </c>
    </row>
    <row r="14" customFormat="false" ht="21.75" hidden="false" customHeight="true" outlineLevel="0" collapsed="false">
      <c r="E14" s="7" t="n">
        <v>9</v>
      </c>
      <c r="F14" s="8" t="s">
        <v>31</v>
      </c>
      <c r="G14" s="9" t="n">
        <f aca="false">COUNTA('09 Paid'!B:B)-2</f>
        <v>11</v>
      </c>
      <c r="H14" s="10" t="n">
        <f aca="false">COUNTIF('09 Paid'!E:E,"OK")</f>
        <v>0</v>
      </c>
      <c r="I14" s="11" t="n">
        <f aca="false">COUNTIF('09 Paid'!E:E,"Revisar")</f>
        <v>0</v>
      </c>
      <c r="J14" s="12" t="n">
        <f aca="false">COUNTIF('09 Paid'!E:E,"Crítico")</f>
        <v>0</v>
      </c>
      <c r="K14" s="13" t="n">
        <f aca="false">IFERROR(G14/H14,0)</f>
        <v>0</v>
      </c>
      <c r="L14" s="27" t="s">
        <v>32</v>
      </c>
    </row>
    <row r="15" customFormat="false" ht="24" hidden="false" customHeight="true" outlineLevel="0" collapsed="false">
      <c r="E15" s="28" t="s">
        <v>33</v>
      </c>
      <c r="F15" s="28"/>
      <c r="G15" s="29" t="n">
        <f aca="false">SUM(G6:G14)</f>
        <v>90</v>
      </c>
      <c r="H15" s="29" t="n">
        <f aca="false">SUM(H6:H14)</f>
        <v>0</v>
      </c>
      <c r="I15" s="29" t="n">
        <f aca="false">SUM(I6:I14)</f>
        <v>0</v>
      </c>
      <c r="J15" s="29" t="n">
        <f aca="false">SUM(J6:J14)</f>
        <v>0</v>
      </c>
      <c r="K15" s="30" t="n">
        <f aca="false">IFERROR(H15/G15,0)</f>
        <v>0</v>
      </c>
      <c r="L15" s="31"/>
    </row>
    <row r="17" customFormat="false" ht="30" hidden="false" customHeight="true" outlineLevel="0" collapsed="false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</row>
    <row r="19" customFormat="false" ht="15" hidden="false" customHeight="false" outlineLevel="0" collapsed="false">
      <c r="A19" s="3" t="s">
        <v>35</v>
      </c>
      <c r="B19" s="3"/>
      <c r="C19" s="3"/>
    </row>
    <row r="20" customFormat="false" ht="19.5" hidden="false" customHeight="true" outlineLevel="0" collapsed="false">
      <c r="A20" s="33" t="s">
        <v>8</v>
      </c>
      <c r="B20" s="34" t="s">
        <v>36</v>
      </c>
      <c r="C20" s="34"/>
    </row>
    <row r="21" customFormat="false" ht="19.5" hidden="false" customHeight="true" outlineLevel="0" collapsed="false">
      <c r="A21" s="35" t="s">
        <v>9</v>
      </c>
      <c r="B21" s="34" t="s">
        <v>37</v>
      </c>
      <c r="C21" s="34"/>
    </row>
    <row r="22" customFormat="false" ht="19.5" hidden="false" customHeight="true" outlineLevel="0" collapsed="false">
      <c r="A22" s="36" t="s">
        <v>10</v>
      </c>
      <c r="B22" s="34" t="s">
        <v>38</v>
      </c>
      <c r="C22" s="34"/>
    </row>
    <row r="23" customFormat="false" ht="19.5" hidden="false" customHeight="true" outlineLevel="0" collapsed="false">
      <c r="A23" s="37" t="s">
        <v>39</v>
      </c>
      <c r="B23" s="34" t="s">
        <v>40</v>
      </c>
      <c r="C23" s="34"/>
    </row>
  </sheetData>
  <mergeCells count="15">
    <mergeCell ref="A1:J1"/>
    <mergeCell ref="A2:J2"/>
    <mergeCell ref="A4:C4"/>
    <mergeCell ref="E4:J4"/>
    <mergeCell ref="B5:C5"/>
    <mergeCell ref="B6:C6"/>
    <mergeCell ref="B7:C7"/>
    <mergeCell ref="B8:C8"/>
    <mergeCell ref="E15:F15"/>
    <mergeCell ref="A17:J17"/>
    <mergeCell ref="A19:C19"/>
    <mergeCell ref="B20:C20"/>
    <mergeCell ref="B21:C21"/>
    <mergeCell ref="B22:C22"/>
    <mergeCell ref="B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9" t="s">
        <v>270</v>
      </c>
      <c r="B1" s="79"/>
      <c r="C1" s="79"/>
      <c r="D1" s="79"/>
      <c r="E1" s="79"/>
      <c r="F1" s="79"/>
      <c r="G1" s="79"/>
      <c r="H1" s="79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80" t="s">
        <v>5</v>
      </c>
      <c r="B3" s="80" t="s">
        <v>43</v>
      </c>
      <c r="C3" s="80" t="s">
        <v>44</v>
      </c>
      <c r="D3" s="80" t="s">
        <v>45</v>
      </c>
      <c r="E3" s="80" t="s">
        <v>46</v>
      </c>
      <c r="F3" s="80" t="s">
        <v>47</v>
      </c>
      <c r="G3" s="80" t="s">
        <v>48</v>
      </c>
      <c r="H3" s="80" t="s">
        <v>49</v>
      </c>
    </row>
    <row r="4" customFormat="false" ht="39.75" hidden="false" customHeight="true" outlineLevel="0" collapsed="false">
      <c r="A4" s="41" t="n">
        <v>1</v>
      </c>
      <c r="B4" s="81" t="s">
        <v>271</v>
      </c>
      <c r="C4" s="43" t="s">
        <v>272</v>
      </c>
      <c r="D4" s="44" t="s">
        <v>273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82" t="s">
        <v>271</v>
      </c>
      <c r="C5" s="50" t="s">
        <v>274</v>
      </c>
      <c r="D5" s="46" t="s">
        <v>275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81" t="s">
        <v>271</v>
      </c>
      <c r="C6" s="43" t="s">
        <v>276</v>
      </c>
      <c r="D6" s="44" t="s">
        <v>277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82" t="s">
        <v>278</v>
      </c>
      <c r="C7" s="50" t="s">
        <v>279</v>
      </c>
      <c r="D7" s="46" t="s">
        <v>280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81" t="s">
        <v>278</v>
      </c>
      <c r="C8" s="43" t="s">
        <v>281</v>
      </c>
      <c r="D8" s="44" t="s">
        <v>282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82" t="s">
        <v>283</v>
      </c>
      <c r="C9" s="50" t="s">
        <v>284</v>
      </c>
      <c r="D9" s="46" t="s">
        <v>285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81" t="s">
        <v>283</v>
      </c>
      <c r="C10" s="43" t="s">
        <v>286</v>
      </c>
      <c r="D10" s="44" t="s">
        <v>287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82" t="s">
        <v>283</v>
      </c>
      <c r="C11" s="50" t="s">
        <v>288</v>
      </c>
      <c r="D11" s="46" t="s">
        <v>289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81" t="s">
        <v>290</v>
      </c>
      <c r="C12" s="43" t="s">
        <v>291</v>
      </c>
      <c r="D12" s="44" t="s">
        <v>292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82" t="s">
        <v>293</v>
      </c>
      <c r="C13" s="50" t="s">
        <v>294</v>
      </c>
      <c r="D13" s="46" t="s">
        <v>295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81" t="s">
        <v>293</v>
      </c>
      <c r="C14" s="43" t="s">
        <v>296</v>
      </c>
      <c r="D14" s="44" t="s">
        <v>297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82" t="s">
        <v>298</v>
      </c>
      <c r="C15" s="50" t="s">
        <v>299</v>
      </c>
      <c r="D15" s="46" t="s">
        <v>300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7" min="6" style="0" width="14"/>
  </cols>
  <sheetData>
    <row r="1" customFormat="false" ht="39.75" hidden="false" customHeight="true" outlineLevel="0" collapsed="false">
      <c r="A1" s="83" t="s">
        <v>301</v>
      </c>
      <c r="B1" s="83"/>
      <c r="C1" s="83"/>
      <c r="D1" s="83"/>
      <c r="E1" s="83"/>
      <c r="F1" s="83"/>
      <c r="G1" s="83"/>
    </row>
    <row r="2" customFormat="false" ht="21.75" hidden="false" customHeight="true" outlineLevel="0" collapsed="false">
      <c r="A2" s="39" t="s">
        <v>302</v>
      </c>
      <c r="B2" s="39"/>
      <c r="C2" s="39"/>
      <c r="D2" s="39"/>
      <c r="E2" s="39"/>
      <c r="F2" s="39"/>
      <c r="G2" s="39"/>
    </row>
    <row r="4" customFormat="false" ht="27.75" hidden="false" customHeight="true" outlineLevel="0" collapsed="false">
      <c r="A4" s="84" t="s">
        <v>303</v>
      </c>
      <c r="B4" s="84"/>
      <c r="C4" s="84"/>
      <c r="D4" s="84"/>
      <c r="E4" s="84"/>
      <c r="F4" s="84"/>
      <c r="G4" s="84"/>
    </row>
    <row r="5" customFormat="false" ht="21.75" hidden="false" customHeight="true" outlineLevel="0" collapsed="false">
      <c r="A5" s="6" t="s">
        <v>304</v>
      </c>
      <c r="B5" s="6" t="s">
        <v>305</v>
      </c>
      <c r="C5" s="6" t="s">
        <v>6</v>
      </c>
      <c r="D5" s="6" t="s">
        <v>12</v>
      </c>
      <c r="E5" s="6" t="s">
        <v>48</v>
      </c>
      <c r="F5" s="6" t="s">
        <v>49</v>
      </c>
      <c r="G5" s="6" t="s">
        <v>46</v>
      </c>
    </row>
    <row r="6" customFormat="false" ht="24.75" hidden="false" customHeight="true" outlineLevel="0" collapsed="false">
      <c r="A6" s="85" t="s">
        <v>306</v>
      </c>
      <c r="B6" s="86" t="s">
        <v>307</v>
      </c>
      <c r="C6" s="87" t="s">
        <v>308</v>
      </c>
      <c r="D6" s="14" t="s">
        <v>309</v>
      </c>
      <c r="E6" s="88"/>
      <c r="F6" s="88"/>
      <c r="G6" s="41" t="s">
        <v>53</v>
      </c>
    </row>
    <row r="7" customFormat="false" ht="24.75" hidden="false" customHeight="true" outlineLevel="0" collapsed="false">
      <c r="A7" s="89" t="s">
        <v>306</v>
      </c>
      <c r="B7" s="90" t="s">
        <v>310</v>
      </c>
      <c r="C7" s="91" t="s">
        <v>308</v>
      </c>
      <c r="D7" s="14" t="s">
        <v>309</v>
      </c>
      <c r="E7" s="88"/>
      <c r="F7" s="88"/>
      <c r="G7" s="41" t="s">
        <v>53</v>
      </c>
    </row>
    <row r="8" customFormat="false" ht="24.75" hidden="false" customHeight="true" outlineLevel="0" collapsed="false">
      <c r="A8" s="85" t="s">
        <v>306</v>
      </c>
      <c r="B8" s="86" t="s">
        <v>311</v>
      </c>
      <c r="C8" s="87" t="s">
        <v>312</v>
      </c>
      <c r="D8" s="14" t="s">
        <v>309</v>
      </c>
      <c r="E8" s="88"/>
      <c r="F8" s="88"/>
      <c r="G8" s="41" t="s">
        <v>53</v>
      </c>
    </row>
    <row r="9" customFormat="false" ht="24.75" hidden="false" customHeight="true" outlineLevel="0" collapsed="false">
      <c r="A9" s="89" t="s">
        <v>306</v>
      </c>
      <c r="B9" s="90" t="s">
        <v>313</v>
      </c>
      <c r="C9" s="91" t="s">
        <v>312</v>
      </c>
      <c r="D9" s="14" t="s">
        <v>309</v>
      </c>
      <c r="E9" s="88"/>
      <c r="F9" s="88"/>
      <c r="G9" s="41" t="s">
        <v>53</v>
      </c>
    </row>
    <row r="10" customFormat="false" ht="24.75" hidden="false" customHeight="true" outlineLevel="0" collapsed="false">
      <c r="A10" s="85" t="s">
        <v>306</v>
      </c>
      <c r="B10" s="86" t="s">
        <v>314</v>
      </c>
      <c r="C10" s="87" t="s">
        <v>308</v>
      </c>
      <c r="D10" s="24" t="s">
        <v>315</v>
      </c>
      <c r="E10" s="88"/>
      <c r="F10" s="88"/>
      <c r="G10" s="41" t="s">
        <v>53</v>
      </c>
    </row>
    <row r="11" customFormat="false" ht="24.75" hidden="false" customHeight="true" outlineLevel="0" collapsed="false">
      <c r="A11" s="89" t="s">
        <v>306</v>
      </c>
      <c r="B11" s="90" t="s">
        <v>316</v>
      </c>
      <c r="C11" s="91" t="s">
        <v>317</v>
      </c>
      <c r="D11" s="24" t="s">
        <v>315</v>
      </c>
      <c r="E11" s="88"/>
      <c r="F11" s="88"/>
      <c r="G11" s="41" t="s">
        <v>53</v>
      </c>
    </row>
    <row r="13" customFormat="false" ht="27.75" hidden="false" customHeight="true" outlineLevel="0" collapsed="false">
      <c r="A13" s="92" t="s">
        <v>318</v>
      </c>
      <c r="B13" s="92"/>
      <c r="C13" s="92"/>
      <c r="D13" s="92"/>
      <c r="E13" s="92"/>
      <c r="F13" s="92"/>
      <c r="G13" s="92"/>
    </row>
    <row r="14" customFormat="false" ht="21.75" hidden="false" customHeight="true" outlineLevel="0" collapsed="false">
      <c r="A14" s="6" t="s">
        <v>304</v>
      </c>
      <c r="B14" s="6" t="s">
        <v>305</v>
      </c>
      <c r="C14" s="6" t="s">
        <v>6</v>
      </c>
      <c r="D14" s="6" t="s">
        <v>12</v>
      </c>
      <c r="E14" s="6" t="s">
        <v>48</v>
      </c>
      <c r="F14" s="6" t="s">
        <v>49</v>
      </c>
      <c r="G14" s="6" t="s">
        <v>46</v>
      </c>
    </row>
    <row r="15" customFormat="false" ht="24.75" hidden="false" customHeight="true" outlineLevel="0" collapsed="false">
      <c r="A15" s="85" t="s">
        <v>306</v>
      </c>
      <c r="B15" s="86" t="s">
        <v>319</v>
      </c>
      <c r="C15" s="87" t="s">
        <v>312</v>
      </c>
      <c r="D15" s="14" t="s">
        <v>309</v>
      </c>
      <c r="E15" s="88"/>
      <c r="F15" s="88"/>
      <c r="G15" s="41" t="s">
        <v>53</v>
      </c>
    </row>
    <row r="16" customFormat="false" ht="24.75" hidden="false" customHeight="true" outlineLevel="0" collapsed="false">
      <c r="A16" s="89" t="s">
        <v>306</v>
      </c>
      <c r="B16" s="90" t="s">
        <v>320</v>
      </c>
      <c r="C16" s="91" t="s">
        <v>312</v>
      </c>
      <c r="D16" s="14" t="s">
        <v>309</v>
      </c>
      <c r="E16" s="88"/>
      <c r="F16" s="88"/>
      <c r="G16" s="41" t="s">
        <v>53</v>
      </c>
    </row>
    <row r="17" customFormat="false" ht="24.75" hidden="false" customHeight="true" outlineLevel="0" collapsed="false">
      <c r="A17" s="85" t="s">
        <v>306</v>
      </c>
      <c r="B17" s="86" t="s">
        <v>321</v>
      </c>
      <c r="C17" s="87" t="s">
        <v>312</v>
      </c>
      <c r="D17" s="14" t="s">
        <v>309</v>
      </c>
      <c r="E17" s="88"/>
      <c r="F17" s="88"/>
      <c r="G17" s="41" t="s">
        <v>53</v>
      </c>
    </row>
    <row r="18" customFormat="false" ht="24.75" hidden="false" customHeight="true" outlineLevel="0" collapsed="false">
      <c r="A18" s="89" t="s">
        <v>306</v>
      </c>
      <c r="B18" s="90" t="s">
        <v>322</v>
      </c>
      <c r="C18" s="91" t="s">
        <v>323</v>
      </c>
      <c r="D18" s="24" t="s">
        <v>315</v>
      </c>
      <c r="E18" s="88"/>
      <c r="F18" s="88"/>
      <c r="G18" s="41" t="s">
        <v>53</v>
      </c>
    </row>
    <row r="19" customFormat="false" ht="24.75" hidden="false" customHeight="true" outlineLevel="0" collapsed="false">
      <c r="A19" s="85" t="s">
        <v>306</v>
      </c>
      <c r="B19" s="86" t="s">
        <v>324</v>
      </c>
      <c r="C19" s="87" t="s">
        <v>325</v>
      </c>
      <c r="D19" s="24" t="s">
        <v>315</v>
      </c>
      <c r="E19" s="88"/>
      <c r="F19" s="88"/>
      <c r="G19" s="41" t="s">
        <v>53</v>
      </c>
    </row>
    <row r="20" customFormat="false" ht="24.75" hidden="false" customHeight="true" outlineLevel="0" collapsed="false">
      <c r="A20" s="89" t="s">
        <v>306</v>
      </c>
      <c r="B20" s="90" t="s">
        <v>326</v>
      </c>
      <c r="C20" s="91" t="s">
        <v>308</v>
      </c>
      <c r="D20" s="14" t="s">
        <v>309</v>
      </c>
      <c r="E20" s="88"/>
      <c r="F20" s="88"/>
      <c r="G20" s="41" t="s">
        <v>53</v>
      </c>
    </row>
    <row r="22" customFormat="false" ht="27.75" hidden="false" customHeight="true" outlineLevel="0" collapsed="false">
      <c r="A22" s="93" t="s">
        <v>327</v>
      </c>
      <c r="B22" s="93"/>
      <c r="C22" s="93"/>
      <c r="D22" s="93"/>
      <c r="E22" s="93"/>
      <c r="F22" s="93"/>
      <c r="G22" s="93"/>
    </row>
    <row r="23" customFormat="false" ht="21.75" hidden="false" customHeight="true" outlineLevel="0" collapsed="false">
      <c r="A23" s="6" t="s">
        <v>304</v>
      </c>
      <c r="B23" s="6" t="s">
        <v>305</v>
      </c>
      <c r="C23" s="6" t="s">
        <v>6</v>
      </c>
      <c r="D23" s="6" t="s">
        <v>12</v>
      </c>
      <c r="E23" s="6" t="s">
        <v>48</v>
      </c>
      <c r="F23" s="6" t="s">
        <v>49</v>
      </c>
      <c r="G23" s="6" t="s">
        <v>46</v>
      </c>
    </row>
    <row r="24" customFormat="false" ht="24.75" hidden="false" customHeight="true" outlineLevel="0" collapsed="false">
      <c r="A24" s="85" t="s">
        <v>306</v>
      </c>
      <c r="B24" s="86" t="s">
        <v>328</v>
      </c>
      <c r="C24" s="87" t="s">
        <v>323</v>
      </c>
      <c r="D24" s="14" t="s">
        <v>309</v>
      </c>
      <c r="E24" s="88"/>
      <c r="F24" s="88"/>
      <c r="G24" s="41" t="s">
        <v>53</v>
      </c>
    </row>
    <row r="25" customFormat="false" ht="24.75" hidden="false" customHeight="true" outlineLevel="0" collapsed="false">
      <c r="A25" s="89" t="s">
        <v>306</v>
      </c>
      <c r="B25" s="90" t="s">
        <v>329</v>
      </c>
      <c r="C25" s="91" t="s">
        <v>323</v>
      </c>
      <c r="D25" s="14" t="s">
        <v>309</v>
      </c>
      <c r="E25" s="88"/>
      <c r="F25" s="88"/>
      <c r="G25" s="41" t="s">
        <v>53</v>
      </c>
    </row>
    <row r="26" customFormat="false" ht="24.75" hidden="false" customHeight="true" outlineLevel="0" collapsed="false">
      <c r="A26" s="85" t="s">
        <v>306</v>
      </c>
      <c r="B26" s="86" t="s">
        <v>330</v>
      </c>
      <c r="C26" s="87" t="s">
        <v>323</v>
      </c>
      <c r="D26" s="24" t="s">
        <v>315</v>
      </c>
      <c r="E26" s="88"/>
      <c r="F26" s="88"/>
      <c r="G26" s="41" t="s">
        <v>53</v>
      </c>
    </row>
    <row r="27" customFormat="false" ht="24.75" hidden="false" customHeight="true" outlineLevel="0" collapsed="false">
      <c r="A27" s="89" t="s">
        <v>306</v>
      </c>
      <c r="B27" s="90" t="s">
        <v>331</v>
      </c>
      <c r="C27" s="91" t="s">
        <v>332</v>
      </c>
      <c r="D27" s="24" t="s">
        <v>315</v>
      </c>
      <c r="E27" s="88"/>
      <c r="F27" s="88"/>
      <c r="G27" s="41" t="s">
        <v>53</v>
      </c>
    </row>
    <row r="28" customFormat="false" ht="24.75" hidden="false" customHeight="true" outlineLevel="0" collapsed="false">
      <c r="A28" s="85" t="s">
        <v>306</v>
      </c>
      <c r="B28" s="86" t="s">
        <v>333</v>
      </c>
      <c r="C28" s="87" t="s">
        <v>334</v>
      </c>
      <c r="D28" s="14" t="s">
        <v>309</v>
      </c>
      <c r="E28" s="88"/>
      <c r="F28" s="88"/>
      <c r="G28" s="41" t="s">
        <v>53</v>
      </c>
    </row>
    <row r="29" customFormat="false" ht="24.75" hidden="false" customHeight="true" outlineLevel="0" collapsed="false">
      <c r="A29" s="89" t="s">
        <v>306</v>
      </c>
      <c r="B29" s="90" t="s">
        <v>335</v>
      </c>
      <c r="C29" s="91" t="s">
        <v>325</v>
      </c>
      <c r="D29" s="24" t="s">
        <v>315</v>
      </c>
      <c r="E29" s="88"/>
      <c r="F29" s="88"/>
      <c r="G29" s="41" t="s">
        <v>53</v>
      </c>
    </row>
    <row r="31" customFormat="false" ht="27.75" hidden="false" customHeight="true" outlineLevel="0" collapsed="false">
      <c r="A31" s="94" t="s">
        <v>336</v>
      </c>
      <c r="B31" s="94"/>
      <c r="C31" s="94"/>
      <c r="D31" s="94"/>
      <c r="E31" s="94"/>
      <c r="F31" s="94"/>
      <c r="G31" s="94"/>
    </row>
    <row r="32" customFormat="false" ht="21.75" hidden="false" customHeight="true" outlineLevel="0" collapsed="false">
      <c r="A32" s="6" t="s">
        <v>304</v>
      </c>
      <c r="B32" s="6" t="s">
        <v>305</v>
      </c>
      <c r="C32" s="6" t="s">
        <v>6</v>
      </c>
      <c r="D32" s="6" t="s">
        <v>12</v>
      </c>
      <c r="E32" s="6" t="s">
        <v>48</v>
      </c>
      <c r="F32" s="6" t="s">
        <v>49</v>
      </c>
      <c r="G32" s="6" t="s">
        <v>46</v>
      </c>
    </row>
    <row r="33" customFormat="false" ht="24.75" hidden="false" customHeight="true" outlineLevel="0" collapsed="false">
      <c r="A33" s="85" t="s">
        <v>306</v>
      </c>
      <c r="B33" s="86" t="s">
        <v>337</v>
      </c>
      <c r="C33" s="87" t="s">
        <v>317</v>
      </c>
      <c r="D33" s="14" t="s">
        <v>309</v>
      </c>
      <c r="E33" s="88"/>
      <c r="F33" s="88"/>
      <c r="G33" s="41" t="s">
        <v>53</v>
      </c>
    </row>
    <row r="34" customFormat="false" ht="24.75" hidden="false" customHeight="true" outlineLevel="0" collapsed="false">
      <c r="A34" s="89" t="s">
        <v>306</v>
      </c>
      <c r="B34" s="90" t="s">
        <v>338</v>
      </c>
      <c r="C34" s="91" t="s">
        <v>317</v>
      </c>
      <c r="D34" s="14" t="s">
        <v>309</v>
      </c>
      <c r="E34" s="88"/>
      <c r="F34" s="88"/>
      <c r="G34" s="41" t="s">
        <v>53</v>
      </c>
    </row>
    <row r="35" customFormat="false" ht="24.75" hidden="false" customHeight="true" outlineLevel="0" collapsed="false">
      <c r="A35" s="85" t="s">
        <v>306</v>
      </c>
      <c r="B35" s="86" t="s">
        <v>339</v>
      </c>
      <c r="C35" s="87" t="s">
        <v>340</v>
      </c>
      <c r="D35" s="14" t="s">
        <v>309</v>
      </c>
      <c r="E35" s="88"/>
      <c r="F35" s="88"/>
      <c r="G35" s="41" t="s">
        <v>53</v>
      </c>
    </row>
    <row r="36" customFormat="false" ht="24.75" hidden="false" customHeight="true" outlineLevel="0" collapsed="false">
      <c r="A36" s="89" t="s">
        <v>306</v>
      </c>
      <c r="B36" s="90" t="s">
        <v>341</v>
      </c>
      <c r="C36" s="91" t="s">
        <v>340</v>
      </c>
      <c r="D36" s="14" t="s">
        <v>309</v>
      </c>
      <c r="E36" s="88"/>
      <c r="F36" s="88"/>
      <c r="G36" s="41" t="s">
        <v>53</v>
      </c>
    </row>
    <row r="37" customFormat="false" ht="24.75" hidden="false" customHeight="true" outlineLevel="0" collapsed="false">
      <c r="A37" s="85" t="s">
        <v>306</v>
      </c>
      <c r="B37" s="86" t="s">
        <v>342</v>
      </c>
      <c r="C37" s="87" t="s">
        <v>343</v>
      </c>
      <c r="D37" s="24" t="s">
        <v>315</v>
      </c>
      <c r="E37" s="88"/>
      <c r="F37" s="88"/>
      <c r="G37" s="41" t="s">
        <v>53</v>
      </c>
    </row>
    <row r="38" customFormat="false" ht="24.75" hidden="false" customHeight="true" outlineLevel="0" collapsed="false">
      <c r="A38" s="89" t="s">
        <v>306</v>
      </c>
      <c r="B38" s="90" t="s">
        <v>344</v>
      </c>
      <c r="C38" s="91" t="s">
        <v>340</v>
      </c>
      <c r="D38" s="24" t="s">
        <v>315</v>
      </c>
      <c r="E38" s="88"/>
      <c r="F38" s="88"/>
      <c r="G38" s="41" t="s">
        <v>53</v>
      </c>
    </row>
  </sheetData>
  <mergeCells count="6">
    <mergeCell ref="A1:G1"/>
    <mergeCell ref="A2:G2"/>
    <mergeCell ref="A4:G4"/>
    <mergeCell ref="A13:G13"/>
    <mergeCell ref="A22:G22"/>
    <mergeCell ref="A31:G31"/>
  </mergeCells>
  <dataValidations count="4">
    <dataValidation allowBlank="true" errorStyle="stop" operator="between" showDropDown="false" showErrorMessage="false" showInputMessage="false" sqref="G6:G11" type="list">
      <formula1>"Pendiente,En curso,Completado,Bloqueado"</formula1>
      <formula2>0</formula2>
    </dataValidation>
    <dataValidation allowBlank="true" errorStyle="stop" operator="between" showDropDown="false" showErrorMessage="false" showInputMessage="false" sqref="G15:G20" type="list">
      <formula1>"Pendiente,En curso,Completado,Bloqueado"</formula1>
      <formula2>0</formula2>
    </dataValidation>
    <dataValidation allowBlank="true" errorStyle="stop" operator="between" showDropDown="false" showErrorMessage="false" showInputMessage="false" sqref="G24:G29" type="list">
      <formula1>"Pendiente,En curso,Completado,Bloqueado"</formula1>
      <formula2>0</formula2>
    </dataValidation>
    <dataValidation allowBlank="true" errorStyle="stop" operator="between" showDropDown="false" showErrorMessage="false" showInputMessage="false" sqref="G33:G38" type="list">
      <formula1>"Pendiente,En curso,Completado,Bloqueado"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5"/>
    <col collapsed="false" customWidth="true" hidden="false" outlineLevel="0" max="3" min="3" style="0" width="20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40"/>
    <col collapsed="false" customWidth="true" hidden="false" outlineLevel="0" max="9" min="9" style="0" width="14"/>
  </cols>
  <sheetData>
    <row r="1" customFormat="false" ht="37.5" hidden="false" customHeight="true" outlineLevel="0" collapsed="false">
      <c r="A1" s="38" t="s">
        <v>345</v>
      </c>
      <c r="B1" s="38"/>
      <c r="C1" s="38"/>
      <c r="D1" s="38"/>
      <c r="E1" s="38"/>
      <c r="F1" s="38"/>
      <c r="G1" s="38"/>
      <c r="H1" s="38"/>
      <c r="I1" s="38"/>
    </row>
    <row r="2" customFormat="false" ht="21.75" hidden="false" customHeight="true" outlineLevel="0" collapsed="false">
      <c r="A2" s="39" t="s">
        <v>346</v>
      </c>
      <c r="B2" s="39"/>
      <c r="C2" s="39"/>
      <c r="D2" s="39"/>
      <c r="E2" s="39"/>
      <c r="F2" s="39"/>
      <c r="G2" s="39"/>
      <c r="H2" s="39"/>
      <c r="I2" s="39"/>
    </row>
    <row r="3" customFormat="false" ht="34.5" hidden="false" customHeight="true" outlineLevel="0" collapsed="false">
      <c r="A3" s="95" t="s">
        <v>5</v>
      </c>
      <c r="B3" s="95" t="s">
        <v>347</v>
      </c>
      <c r="C3" s="95" t="s">
        <v>6</v>
      </c>
      <c r="D3" s="95" t="s">
        <v>348</v>
      </c>
      <c r="E3" s="95" t="s">
        <v>349</v>
      </c>
      <c r="F3" s="95" t="s">
        <v>350</v>
      </c>
      <c r="G3" s="95" t="s">
        <v>351</v>
      </c>
      <c r="H3" s="95" t="s">
        <v>352</v>
      </c>
      <c r="I3" s="95" t="s">
        <v>46</v>
      </c>
    </row>
    <row r="4" customFormat="false" ht="30" hidden="false" customHeight="true" outlineLevel="0" collapsed="false">
      <c r="A4" s="41" t="n">
        <v>1</v>
      </c>
      <c r="B4" s="46"/>
      <c r="C4" s="96"/>
      <c r="D4" s="17"/>
      <c r="E4" s="17"/>
      <c r="F4" s="17"/>
      <c r="G4" s="97" t="n">
        <f aca="false">IFERROR(D4*E4*F4,"")</f>
        <v>0</v>
      </c>
      <c r="H4" s="46"/>
      <c r="I4" s="41" t="s">
        <v>53</v>
      </c>
    </row>
    <row r="5" customFormat="false" ht="30" hidden="false" customHeight="true" outlineLevel="0" collapsed="false">
      <c r="A5" s="48" t="n">
        <v>2</v>
      </c>
      <c r="B5" s="46"/>
      <c r="C5" s="96"/>
      <c r="D5" s="17"/>
      <c r="E5" s="17"/>
      <c r="F5" s="17"/>
      <c r="G5" s="97" t="n">
        <f aca="false">IFERROR(D5*E5*F5,"")</f>
        <v>0</v>
      </c>
      <c r="H5" s="46"/>
      <c r="I5" s="41" t="s">
        <v>53</v>
      </c>
    </row>
    <row r="6" customFormat="false" ht="30" hidden="false" customHeight="true" outlineLevel="0" collapsed="false">
      <c r="A6" s="41" t="n">
        <v>3</v>
      </c>
      <c r="B6" s="46"/>
      <c r="C6" s="96"/>
      <c r="D6" s="17"/>
      <c r="E6" s="17"/>
      <c r="F6" s="17"/>
      <c r="G6" s="97" t="n">
        <f aca="false">IFERROR(D6*E6*F6,"")</f>
        <v>0</v>
      </c>
      <c r="H6" s="46"/>
      <c r="I6" s="41" t="s">
        <v>53</v>
      </c>
    </row>
    <row r="7" customFormat="false" ht="30" hidden="false" customHeight="true" outlineLevel="0" collapsed="false">
      <c r="A7" s="48" t="n">
        <v>4</v>
      </c>
      <c r="B7" s="46"/>
      <c r="C7" s="96"/>
      <c r="D7" s="17"/>
      <c r="E7" s="17"/>
      <c r="F7" s="17"/>
      <c r="G7" s="97" t="n">
        <f aca="false">IFERROR(D7*E7*F7,"")</f>
        <v>0</v>
      </c>
      <c r="H7" s="46"/>
      <c r="I7" s="41" t="s">
        <v>53</v>
      </c>
    </row>
    <row r="8" customFormat="false" ht="30" hidden="false" customHeight="true" outlineLevel="0" collapsed="false">
      <c r="A8" s="41" t="n">
        <v>5</v>
      </c>
      <c r="B8" s="46"/>
      <c r="C8" s="96"/>
      <c r="D8" s="17"/>
      <c r="E8" s="17"/>
      <c r="F8" s="17"/>
      <c r="G8" s="97" t="n">
        <f aca="false">IFERROR(D8*E8*F8,"")</f>
        <v>0</v>
      </c>
      <c r="H8" s="46"/>
      <c r="I8" s="41" t="s">
        <v>53</v>
      </c>
    </row>
    <row r="9" customFormat="false" ht="30" hidden="false" customHeight="true" outlineLevel="0" collapsed="false">
      <c r="A9" s="48" t="n">
        <v>6</v>
      </c>
      <c r="B9" s="46"/>
      <c r="C9" s="96"/>
      <c r="D9" s="17"/>
      <c r="E9" s="17"/>
      <c r="F9" s="17"/>
      <c r="G9" s="97" t="n">
        <f aca="false">IFERROR(D9*E9*F9,"")</f>
        <v>0</v>
      </c>
      <c r="H9" s="46"/>
      <c r="I9" s="41" t="s">
        <v>53</v>
      </c>
    </row>
    <row r="10" customFormat="false" ht="30" hidden="false" customHeight="true" outlineLevel="0" collapsed="false">
      <c r="A10" s="41" t="n">
        <v>7</v>
      </c>
      <c r="B10" s="46"/>
      <c r="C10" s="96"/>
      <c r="D10" s="17"/>
      <c r="E10" s="17"/>
      <c r="F10" s="17"/>
      <c r="G10" s="97" t="n">
        <f aca="false">IFERROR(D10*E10*F10,"")</f>
        <v>0</v>
      </c>
      <c r="H10" s="46"/>
      <c r="I10" s="41" t="s">
        <v>53</v>
      </c>
    </row>
    <row r="11" customFormat="false" ht="30" hidden="false" customHeight="true" outlineLevel="0" collapsed="false">
      <c r="A11" s="48" t="n">
        <v>8</v>
      </c>
      <c r="B11" s="46"/>
      <c r="C11" s="96"/>
      <c r="D11" s="17"/>
      <c r="E11" s="17"/>
      <c r="F11" s="17"/>
      <c r="G11" s="97" t="n">
        <f aca="false">IFERROR(D11*E11*F11,"")</f>
        <v>0</v>
      </c>
      <c r="H11" s="46"/>
      <c r="I11" s="41" t="s">
        <v>53</v>
      </c>
    </row>
    <row r="12" customFormat="false" ht="30" hidden="false" customHeight="true" outlineLevel="0" collapsed="false">
      <c r="A12" s="41" t="n">
        <v>9</v>
      </c>
      <c r="B12" s="46"/>
      <c r="C12" s="96"/>
      <c r="D12" s="17"/>
      <c r="E12" s="17"/>
      <c r="F12" s="17"/>
      <c r="G12" s="97" t="n">
        <f aca="false">IFERROR(D12*E12*F12,"")</f>
        <v>0</v>
      </c>
      <c r="H12" s="46"/>
      <c r="I12" s="41" t="s">
        <v>53</v>
      </c>
    </row>
    <row r="13" customFormat="false" ht="30" hidden="false" customHeight="true" outlineLevel="0" collapsed="false">
      <c r="A13" s="48" t="n">
        <v>10</v>
      </c>
      <c r="B13" s="46"/>
      <c r="C13" s="96"/>
      <c r="D13" s="17"/>
      <c r="E13" s="17"/>
      <c r="F13" s="17"/>
      <c r="G13" s="97" t="n">
        <f aca="false">IFERROR(D13*E13*F13,"")</f>
        <v>0</v>
      </c>
      <c r="H13" s="46"/>
      <c r="I13" s="41" t="s">
        <v>53</v>
      </c>
    </row>
    <row r="14" customFormat="false" ht="30" hidden="false" customHeight="true" outlineLevel="0" collapsed="false">
      <c r="A14" s="41" t="n">
        <v>11</v>
      </c>
      <c r="B14" s="46"/>
      <c r="C14" s="96"/>
      <c r="D14" s="17"/>
      <c r="E14" s="17"/>
      <c r="F14" s="17"/>
      <c r="G14" s="97" t="n">
        <f aca="false">IFERROR(D14*E14*F14,"")</f>
        <v>0</v>
      </c>
      <c r="H14" s="46"/>
      <c r="I14" s="41" t="s">
        <v>53</v>
      </c>
    </row>
    <row r="15" customFormat="false" ht="30" hidden="false" customHeight="true" outlineLevel="0" collapsed="false">
      <c r="A15" s="48" t="n">
        <v>12</v>
      </c>
      <c r="B15" s="46"/>
      <c r="C15" s="96"/>
      <c r="D15" s="17"/>
      <c r="E15" s="17"/>
      <c r="F15" s="17"/>
      <c r="G15" s="97" t="n">
        <f aca="false">IFERROR(D15*E15*F15,"")</f>
        <v>0</v>
      </c>
      <c r="H15" s="46"/>
      <c r="I15" s="41" t="s">
        <v>53</v>
      </c>
    </row>
    <row r="16" customFormat="false" ht="30" hidden="false" customHeight="true" outlineLevel="0" collapsed="false">
      <c r="A16" s="41" t="n">
        <v>13</v>
      </c>
      <c r="B16" s="46"/>
      <c r="C16" s="96"/>
      <c r="D16" s="17"/>
      <c r="E16" s="17"/>
      <c r="F16" s="17"/>
      <c r="G16" s="97" t="n">
        <f aca="false">IFERROR(D16*E16*F16,"")</f>
        <v>0</v>
      </c>
      <c r="H16" s="46"/>
      <c r="I16" s="41" t="s">
        <v>53</v>
      </c>
    </row>
    <row r="17" customFormat="false" ht="30" hidden="false" customHeight="true" outlineLevel="0" collapsed="false">
      <c r="A17" s="48" t="n">
        <v>14</v>
      </c>
      <c r="B17" s="46"/>
      <c r="C17" s="96"/>
      <c r="D17" s="17"/>
      <c r="E17" s="17"/>
      <c r="F17" s="17"/>
      <c r="G17" s="97" t="n">
        <f aca="false">IFERROR(D17*E17*F17,"")</f>
        <v>0</v>
      </c>
      <c r="H17" s="46"/>
      <c r="I17" s="41" t="s">
        <v>53</v>
      </c>
    </row>
    <row r="18" customFormat="false" ht="30" hidden="false" customHeight="true" outlineLevel="0" collapsed="false">
      <c r="A18" s="41" t="n">
        <v>15</v>
      </c>
      <c r="B18" s="46"/>
      <c r="C18" s="96"/>
      <c r="D18" s="17"/>
      <c r="E18" s="17"/>
      <c r="F18" s="17"/>
      <c r="G18" s="97" t="n">
        <f aca="false">IFERROR(D18*E18*F18,"")</f>
        <v>0</v>
      </c>
      <c r="H18" s="46"/>
      <c r="I18" s="41" t="s">
        <v>53</v>
      </c>
    </row>
    <row r="19" customFormat="false" ht="30" hidden="false" customHeight="true" outlineLevel="0" collapsed="false">
      <c r="A19" s="48" t="n">
        <v>16</v>
      </c>
      <c r="B19" s="46"/>
      <c r="C19" s="96"/>
      <c r="D19" s="17"/>
      <c r="E19" s="17"/>
      <c r="F19" s="17"/>
      <c r="G19" s="97" t="n">
        <f aca="false">IFERROR(D19*E19*F19,"")</f>
        <v>0</v>
      </c>
      <c r="H19" s="46"/>
      <c r="I19" s="41" t="s">
        <v>53</v>
      </c>
    </row>
    <row r="20" customFormat="false" ht="30" hidden="false" customHeight="true" outlineLevel="0" collapsed="false">
      <c r="A20" s="41" t="n">
        <v>17</v>
      </c>
      <c r="B20" s="46"/>
      <c r="C20" s="96"/>
      <c r="D20" s="17"/>
      <c r="E20" s="17"/>
      <c r="F20" s="17"/>
      <c r="G20" s="97" t="n">
        <f aca="false">IFERROR(D20*E20*F20,"")</f>
        <v>0</v>
      </c>
      <c r="H20" s="46"/>
      <c r="I20" s="41" t="s">
        <v>53</v>
      </c>
    </row>
    <row r="21" customFormat="false" ht="30" hidden="false" customHeight="true" outlineLevel="0" collapsed="false">
      <c r="A21" s="48" t="n">
        <v>18</v>
      </c>
      <c r="B21" s="46"/>
      <c r="C21" s="96"/>
      <c r="D21" s="17"/>
      <c r="E21" s="17"/>
      <c r="F21" s="17"/>
      <c r="G21" s="97" t="n">
        <f aca="false">IFERROR(D21*E21*F21,"")</f>
        <v>0</v>
      </c>
      <c r="H21" s="46"/>
      <c r="I21" s="41" t="s">
        <v>53</v>
      </c>
    </row>
    <row r="22" customFormat="false" ht="30" hidden="false" customHeight="true" outlineLevel="0" collapsed="false">
      <c r="A22" s="41" t="n">
        <v>19</v>
      </c>
      <c r="B22" s="46"/>
      <c r="C22" s="96"/>
      <c r="D22" s="17"/>
      <c r="E22" s="17"/>
      <c r="F22" s="17"/>
      <c r="G22" s="97" t="n">
        <f aca="false">IFERROR(D22*E22*F22,"")</f>
        <v>0</v>
      </c>
      <c r="H22" s="46"/>
      <c r="I22" s="41" t="s">
        <v>53</v>
      </c>
    </row>
    <row r="23" customFormat="false" ht="30" hidden="false" customHeight="true" outlineLevel="0" collapsed="false">
      <c r="A23" s="48" t="n">
        <v>20</v>
      </c>
      <c r="B23" s="46"/>
      <c r="C23" s="96"/>
      <c r="D23" s="17"/>
      <c r="E23" s="17"/>
      <c r="F23" s="17"/>
      <c r="G23" s="97" t="n">
        <f aca="false">IFERROR(D23*E23*F23,"")</f>
        <v>0</v>
      </c>
      <c r="H23" s="46"/>
      <c r="I23" s="41" t="s">
        <v>53</v>
      </c>
    </row>
    <row r="25" customFormat="false" ht="39.75" hidden="false" customHeight="true" outlineLevel="0" collapsed="false">
      <c r="A25" s="98" t="s">
        <v>353</v>
      </c>
      <c r="B25" s="98"/>
      <c r="C25" s="98"/>
      <c r="D25" s="98"/>
      <c r="E25" s="98"/>
      <c r="F25" s="98"/>
      <c r="G25" s="98"/>
      <c r="H25" s="98"/>
      <c r="I25" s="98"/>
    </row>
  </sheetData>
  <mergeCells count="3">
    <mergeCell ref="A1:I1"/>
    <mergeCell ref="A2:I2"/>
    <mergeCell ref="A25:I25"/>
  </mergeCells>
  <dataValidations count="2">
    <dataValidation allowBlank="true" errorStyle="stop" operator="between" showDropDown="false" showErrorMessage="false" showInputMessage="false" sqref="C4:C23" type="list">
      <formula1>"01 Analítica,02 SEO Técnico,03 Contenido,04 UX,05 Backlinks,06 Enlazado Interno,07 IA,08 SEO Local,09 Paid"</formula1>
      <formula2>0</formula2>
    </dataValidation>
    <dataValidation allowBlank="true" errorStyle="stop" operator="between" showDropDown="false" showErrorMessage="false" showInputMessage="false" sqref="I4:I23" type="list">
      <formula1>"Pendiente,En curso,Completado,Bloqueado"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38" t="s">
        <v>41</v>
      </c>
      <c r="B1" s="38"/>
      <c r="C1" s="38"/>
      <c r="D1" s="38"/>
      <c r="E1" s="38"/>
      <c r="F1" s="38"/>
      <c r="G1" s="38"/>
      <c r="H1" s="38"/>
    </row>
    <row r="2" customFormat="false" ht="19.5" hidden="false" customHeight="true" outlineLevel="0" collapsed="false">
      <c r="A2" s="39" t="s">
        <v>42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40" t="s">
        <v>5</v>
      </c>
      <c r="B3" s="40" t="s">
        <v>43</v>
      </c>
      <c r="C3" s="40" t="s">
        <v>44</v>
      </c>
      <c r="D3" s="40" t="s">
        <v>45</v>
      </c>
      <c r="E3" s="40" t="s">
        <v>46</v>
      </c>
      <c r="F3" s="40" t="s">
        <v>47</v>
      </c>
      <c r="G3" s="40" t="s">
        <v>48</v>
      </c>
      <c r="H3" s="40" t="s">
        <v>49</v>
      </c>
    </row>
    <row r="4" customFormat="false" ht="39.75" hidden="false" customHeight="true" outlineLevel="0" collapsed="false">
      <c r="A4" s="41" t="n">
        <v>1</v>
      </c>
      <c r="B4" s="42" t="s">
        <v>50</v>
      </c>
      <c r="C4" s="43" t="s">
        <v>51</v>
      </c>
      <c r="D4" s="44" t="s">
        <v>52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49" t="s">
        <v>50</v>
      </c>
      <c r="C5" s="50" t="s">
        <v>54</v>
      </c>
      <c r="D5" s="46" t="s">
        <v>55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42" t="s">
        <v>50</v>
      </c>
      <c r="C6" s="43" t="s">
        <v>56</v>
      </c>
      <c r="D6" s="44" t="s">
        <v>57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49" t="s">
        <v>50</v>
      </c>
      <c r="C7" s="50" t="s">
        <v>58</v>
      </c>
      <c r="D7" s="46" t="s">
        <v>59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42" t="s">
        <v>60</v>
      </c>
      <c r="C8" s="43" t="s">
        <v>61</v>
      </c>
      <c r="D8" s="44" t="s">
        <v>62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49" t="s">
        <v>60</v>
      </c>
      <c r="C9" s="50" t="s">
        <v>63</v>
      </c>
      <c r="D9" s="46" t="s">
        <v>64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42" t="s">
        <v>65</v>
      </c>
      <c r="C10" s="43" t="s">
        <v>66</v>
      </c>
      <c r="D10" s="44" t="s">
        <v>67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49" t="s">
        <v>68</v>
      </c>
      <c r="C11" s="50" t="s">
        <v>69</v>
      </c>
      <c r="D11" s="46" t="s">
        <v>70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42" t="s">
        <v>68</v>
      </c>
      <c r="C12" s="43" t="s">
        <v>71</v>
      </c>
      <c r="D12" s="44" t="s">
        <v>72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49" t="s">
        <v>68</v>
      </c>
      <c r="C13" s="50" t="s">
        <v>73</v>
      </c>
      <c r="D13" s="46" t="s">
        <v>74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42" t="s">
        <v>75</v>
      </c>
      <c r="C14" s="43" t="s">
        <v>76</v>
      </c>
      <c r="D14" s="44" t="s">
        <v>77</v>
      </c>
      <c r="E14" s="45" t="s">
        <v>53</v>
      </c>
      <c r="F14" s="46"/>
      <c r="G14" s="47"/>
      <c r="H14" s="47"/>
    </row>
  </sheetData>
  <mergeCells count="2">
    <mergeCell ref="A1:H1"/>
    <mergeCell ref="A2:H2"/>
  </mergeCells>
  <conditionalFormatting sqref="E4:E1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4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1" t="s">
        <v>78</v>
      </c>
      <c r="B1" s="51"/>
      <c r="C1" s="51"/>
      <c r="D1" s="51"/>
      <c r="E1" s="51"/>
      <c r="F1" s="51"/>
      <c r="G1" s="51"/>
      <c r="H1" s="51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52" t="s">
        <v>5</v>
      </c>
      <c r="B3" s="52" t="s">
        <v>43</v>
      </c>
      <c r="C3" s="52" t="s">
        <v>44</v>
      </c>
      <c r="D3" s="52" t="s">
        <v>45</v>
      </c>
      <c r="E3" s="52" t="s">
        <v>46</v>
      </c>
      <c r="F3" s="52" t="s">
        <v>47</v>
      </c>
      <c r="G3" s="52" t="s">
        <v>48</v>
      </c>
      <c r="H3" s="52" t="s">
        <v>49</v>
      </c>
    </row>
    <row r="4" customFormat="false" ht="39.75" hidden="false" customHeight="true" outlineLevel="0" collapsed="false">
      <c r="A4" s="41" t="n">
        <v>1</v>
      </c>
      <c r="B4" s="53" t="s">
        <v>80</v>
      </c>
      <c r="C4" s="43" t="s">
        <v>81</v>
      </c>
      <c r="D4" s="44" t="s">
        <v>82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54" t="s">
        <v>83</v>
      </c>
      <c r="C5" s="50" t="s">
        <v>84</v>
      </c>
      <c r="D5" s="46" t="s">
        <v>85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53" t="s">
        <v>83</v>
      </c>
      <c r="C6" s="43" t="s">
        <v>86</v>
      </c>
      <c r="D6" s="44" t="s">
        <v>87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54" t="s">
        <v>83</v>
      </c>
      <c r="C7" s="50" t="s">
        <v>88</v>
      </c>
      <c r="D7" s="46" t="s">
        <v>89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53" t="s">
        <v>90</v>
      </c>
      <c r="C8" s="43" t="s">
        <v>91</v>
      </c>
      <c r="D8" s="44" t="s">
        <v>92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54" t="s">
        <v>90</v>
      </c>
      <c r="C9" s="50" t="s">
        <v>93</v>
      </c>
      <c r="D9" s="46" t="s">
        <v>94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53" t="s">
        <v>90</v>
      </c>
      <c r="C10" s="43" t="s">
        <v>95</v>
      </c>
      <c r="D10" s="44" t="s">
        <v>96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54" t="s">
        <v>97</v>
      </c>
      <c r="C11" s="50" t="s">
        <v>98</v>
      </c>
      <c r="D11" s="46" t="s">
        <v>99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53" t="s">
        <v>97</v>
      </c>
      <c r="C12" s="43" t="s">
        <v>100</v>
      </c>
      <c r="D12" s="44" t="s">
        <v>101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54" t="s">
        <v>102</v>
      </c>
      <c r="C13" s="50" t="s">
        <v>103</v>
      </c>
      <c r="D13" s="46" t="s">
        <v>104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53" t="s">
        <v>102</v>
      </c>
      <c r="C14" s="43" t="s">
        <v>105</v>
      </c>
      <c r="D14" s="44" t="s">
        <v>106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54" t="s">
        <v>102</v>
      </c>
      <c r="C15" s="50" t="s">
        <v>107</v>
      </c>
      <c r="D15" s="46" t="s">
        <v>108</v>
      </c>
      <c r="E15" s="45" t="s">
        <v>53</v>
      </c>
      <c r="F15" s="46"/>
      <c r="G15" s="47"/>
      <c r="H15" s="47"/>
    </row>
    <row r="16" customFormat="false" ht="39.75" hidden="false" customHeight="true" outlineLevel="0" collapsed="false">
      <c r="A16" s="41" t="n">
        <v>13</v>
      </c>
      <c r="B16" s="53" t="s">
        <v>109</v>
      </c>
      <c r="C16" s="43" t="s">
        <v>110</v>
      </c>
      <c r="D16" s="44" t="s">
        <v>111</v>
      </c>
      <c r="E16" s="45" t="s">
        <v>53</v>
      </c>
      <c r="F16" s="46"/>
      <c r="G16" s="47"/>
      <c r="H16" s="47"/>
    </row>
  </sheetData>
  <mergeCells count="2">
    <mergeCell ref="A1:H1"/>
    <mergeCell ref="A2:H2"/>
  </mergeCells>
  <conditionalFormatting sqref="E4:E16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6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5" t="s">
        <v>112</v>
      </c>
      <c r="B1" s="55"/>
      <c r="C1" s="55"/>
      <c r="D1" s="55"/>
      <c r="E1" s="55"/>
      <c r="F1" s="55"/>
      <c r="G1" s="55"/>
      <c r="H1" s="55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56" t="s">
        <v>5</v>
      </c>
      <c r="B3" s="56" t="s">
        <v>43</v>
      </c>
      <c r="C3" s="56" t="s">
        <v>44</v>
      </c>
      <c r="D3" s="56" t="s">
        <v>45</v>
      </c>
      <c r="E3" s="56" t="s">
        <v>46</v>
      </c>
      <c r="F3" s="56" t="s">
        <v>47</v>
      </c>
      <c r="G3" s="56" t="s">
        <v>48</v>
      </c>
      <c r="H3" s="56" t="s">
        <v>49</v>
      </c>
    </row>
    <row r="4" customFormat="false" ht="39.75" hidden="false" customHeight="true" outlineLevel="0" collapsed="false">
      <c r="A4" s="41" t="n">
        <v>1</v>
      </c>
      <c r="B4" s="57" t="s">
        <v>113</v>
      </c>
      <c r="C4" s="43" t="s">
        <v>114</v>
      </c>
      <c r="D4" s="44" t="s">
        <v>115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58" t="s">
        <v>116</v>
      </c>
      <c r="C5" s="50" t="s">
        <v>117</v>
      </c>
      <c r="D5" s="46" t="s">
        <v>118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57" t="s">
        <v>116</v>
      </c>
      <c r="C6" s="43" t="s">
        <v>119</v>
      </c>
      <c r="D6" s="44" t="s">
        <v>120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58" t="s">
        <v>121</v>
      </c>
      <c r="C7" s="50" t="s">
        <v>122</v>
      </c>
      <c r="D7" s="46" t="s">
        <v>123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57" t="s">
        <v>124</v>
      </c>
      <c r="C8" s="43" t="s">
        <v>125</v>
      </c>
      <c r="D8" s="44" t="s">
        <v>126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58" t="s">
        <v>127</v>
      </c>
      <c r="C9" s="50" t="s">
        <v>128</v>
      </c>
      <c r="D9" s="46" t="s">
        <v>129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57" t="s">
        <v>127</v>
      </c>
      <c r="C10" s="43" t="s">
        <v>130</v>
      </c>
      <c r="D10" s="44" t="s">
        <v>131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58" t="s">
        <v>132</v>
      </c>
      <c r="C11" s="50" t="s">
        <v>133</v>
      </c>
      <c r="D11" s="46" t="s">
        <v>134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57" t="s">
        <v>132</v>
      </c>
      <c r="C12" s="43" t="s">
        <v>135</v>
      </c>
      <c r="D12" s="44" t="s">
        <v>136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58" t="s">
        <v>137</v>
      </c>
      <c r="C13" s="50" t="s">
        <v>138</v>
      </c>
      <c r="D13" s="46" t="s">
        <v>139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57" t="s">
        <v>140</v>
      </c>
      <c r="C14" s="43" t="s">
        <v>141</v>
      </c>
      <c r="D14" s="44" t="s">
        <v>142</v>
      </c>
      <c r="E14" s="45" t="s">
        <v>53</v>
      </c>
      <c r="F14" s="46"/>
      <c r="G14" s="47"/>
      <c r="H14" s="47"/>
    </row>
  </sheetData>
  <mergeCells count="2">
    <mergeCell ref="A1:H1"/>
    <mergeCell ref="A2:H2"/>
  </mergeCells>
  <conditionalFormatting sqref="E4:E1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4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9" t="s">
        <v>143</v>
      </c>
      <c r="B1" s="59"/>
      <c r="C1" s="59"/>
      <c r="D1" s="59"/>
      <c r="E1" s="59"/>
      <c r="F1" s="59"/>
      <c r="G1" s="59"/>
      <c r="H1" s="59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0" t="s">
        <v>5</v>
      </c>
      <c r="B3" s="60" t="s">
        <v>43</v>
      </c>
      <c r="C3" s="60" t="s">
        <v>44</v>
      </c>
      <c r="D3" s="60" t="s">
        <v>45</v>
      </c>
      <c r="E3" s="60" t="s">
        <v>46</v>
      </c>
      <c r="F3" s="60" t="s">
        <v>47</v>
      </c>
      <c r="G3" s="60" t="s">
        <v>48</v>
      </c>
      <c r="H3" s="60" t="s">
        <v>49</v>
      </c>
    </row>
    <row r="4" customFormat="false" ht="39.75" hidden="false" customHeight="true" outlineLevel="0" collapsed="false">
      <c r="A4" s="41" t="n">
        <v>1</v>
      </c>
      <c r="B4" s="61" t="s">
        <v>144</v>
      </c>
      <c r="C4" s="43" t="s">
        <v>145</v>
      </c>
      <c r="D4" s="44" t="s">
        <v>146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62" t="s">
        <v>144</v>
      </c>
      <c r="C5" s="50" t="s">
        <v>147</v>
      </c>
      <c r="D5" s="46" t="s">
        <v>148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1" t="s">
        <v>149</v>
      </c>
      <c r="C6" s="43" t="s">
        <v>150</v>
      </c>
      <c r="D6" s="44" t="s">
        <v>151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62" t="s">
        <v>149</v>
      </c>
      <c r="C7" s="50" t="s">
        <v>152</v>
      </c>
      <c r="D7" s="46" t="s">
        <v>153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1" t="s">
        <v>149</v>
      </c>
      <c r="C8" s="43" t="s">
        <v>154</v>
      </c>
      <c r="D8" s="44" t="s">
        <v>155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62" t="s">
        <v>156</v>
      </c>
      <c r="C9" s="50" t="s">
        <v>157</v>
      </c>
      <c r="D9" s="46" t="s">
        <v>158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1" t="s">
        <v>156</v>
      </c>
      <c r="C10" s="43" t="s">
        <v>159</v>
      </c>
      <c r="D10" s="44" t="s">
        <v>160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62" t="s">
        <v>161</v>
      </c>
      <c r="C11" s="50" t="s">
        <v>162</v>
      </c>
      <c r="D11" s="46" t="s">
        <v>163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61" t="s">
        <v>161</v>
      </c>
      <c r="C12" s="43" t="s">
        <v>164</v>
      </c>
      <c r="D12" s="44" t="s">
        <v>165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62" t="s">
        <v>102</v>
      </c>
      <c r="C13" s="50" t="s">
        <v>166</v>
      </c>
      <c r="D13" s="46" t="s">
        <v>167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61" t="s">
        <v>102</v>
      </c>
      <c r="C14" s="43" t="s">
        <v>168</v>
      </c>
      <c r="D14" s="44" t="s">
        <v>169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62" t="s">
        <v>170</v>
      </c>
      <c r="C15" s="50" t="s">
        <v>171</v>
      </c>
      <c r="D15" s="46" t="s">
        <v>172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63" t="s">
        <v>173</v>
      </c>
      <c r="B1" s="63"/>
      <c r="C1" s="63"/>
      <c r="D1" s="63"/>
      <c r="E1" s="63"/>
      <c r="F1" s="63"/>
      <c r="G1" s="63"/>
      <c r="H1" s="63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4" t="s">
        <v>5</v>
      </c>
      <c r="B3" s="64" t="s">
        <v>43</v>
      </c>
      <c r="C3" s="64" t="s">
        <v>44</v>
      </c>
      <c r="D3" s="64" t="s">
        <v>45</v>
      </c>
      <c r="E3" s="64" t="s">
        <v>46</v>
      </c>
      <c r="F3" s="64" t="s">
        <v>47</v>
      </c>
      <c r="G3" s="64" t="s">
        <v>48</v>
      </c>
      <c r="H3" s="64" t="s">
        <v>49</v>
      </c>
    </row>
    <row r="4" customFormat="false" ht="39.75" hidden="false" customHeight="true" outlineLevel="0" collapsed="false">
      <c r="A4" s="41" t="n">
        <v>1</v>
      </c>
      <c r="B4" s="65" t="s">
        <v>174</v>
      </c>
      <c r="C4" s="43" t="s">
        <v>175</v>
      </c>
      <c r="D4" s="44" t="s">
        <v>176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66" t="s">
        <v>174</v>
      </c>
      <c r="C5" s="50" t="s">
        <v>177</v>
      </c>
      <c r="D5" s="46" t="s">
        <v>178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5" t="s">
        <v>174</v>
      </c>
      <c r="C6" s="43" t="s">
        <v>179</v>
      </c>
      <c r="D6" s="44" t="s">
        <v>180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66" t="s">
        <v>174</v>
      </c>
      <c r="C7" s="50" t="s">
        <v>181</v>
      </c>
      <c r="D7" s="46" t="s">
        <v>182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5" t="s">
        <v>121</v>
      </c>
      <c r="C8" s="43" t="s">
        <v>183</v>
      </c>
      <c r="D8" s="44" t="s">
        <v>184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66" t="s">
        <v>121</v>
      </c>
      <c r="C9" s="50" t="s">
        <v>185</v>
      </c>
      <c r="D9" s="46" t="s">
        <v>186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5" t="s">
        <v>187</v>
      </c>
      <c r="C10" s="43" t="s">
        <v>188</v>
      </c>
      <c r="D10" s="44" t="s">
        <v>189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66" t="s">
        <v>187</v>
      </c>
      <c r="C11" s="50" t="s">
        <v>190</v>
      </c>
      <c r="D11" s="46" t="s">
        <v>191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65" t="s">
        <v>192</v>
      </c>
      <c r="C12" s="43" t="s">
        <v>193</v>
      </c>
      <c r="D12" s="44" t="s">
        <v>194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66" t="s">
        <v>192</v>
      </c>
      <c r="C13" s="50" t="s">
        <v>195</v>
      </c>
      <c r="D13" s="46" t="s">
        <v>196</v>
      </c>
      <c r="E13" s="45" t="s">
        <v>53</v>
      </c>
      <c r="F13" s="46"/>
      <c r="G13" s="47"/>
      <c r="H13" s="47"/>
    </row>
  </sheetData>
  <mergeCells count="2">
    <mergeCell ref="A1:H1"/>
    <mergeCell ref="A2:H2"/>
  </mergeCells>
  <conditionalFormatting sqref="E4:E13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3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67" t="s">
        <v>197</v>
      </c>
      <c r="B1" s="67"/>
      <c r="C1" s="67"/>
      <c r="D1" s="67"/>
      <c r="E1" s="67"/>
      <c r="F1" s="67"/>
      <c r="G1" s="67"/>
      <c r="H1" s="67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8" t="s">
        <v>5</v>
      </c>
      <c r="B3" s="68" t="s">
        <v>43</v>
      </c>
      <c r="C3" s="68" t="s">
        <v>44</v>
      </c>
      <c r="D3" s="68" t="s">
        <v>45</v>
      </c>
      <c r="E3" s="68" t="s">
        <v>46</v>
      </c>
      <c r="F3" s="68" t="s">
        <v>47</v>
      </c>
      <c r="G3" s="68" t="s">
        <v>48</v>
      </c>
      <c r="H3" s="68" t="s">
        <v>49</v>
      </c>
    </row>
    <row r="4" customFormat="false" ht="39.75" hidden="false" customHeight="true" outlineLevel="0" collapsed="false">
      <c r="A4" s="41" t="n">
        <v>1</v>
      </c>
      <c r="B4" s="69" t="s">
        <v>137</v>
      </c>
      <c r="C4" s="43" t="s">
        <v>198</v>
      </c>
      <c r="D4" s="44" t="s">
        <v>199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0" t="s">
        <v>137</v>
      </c>
      <c r="C5" s="50" t="s">
        <v>200</v>
      </c>
      <c r="D5" s="46" t="s">
        <v>201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9" t="s">
        <v>202</v>
      </c>
      <c r="C6" s="43" t="s">
        <v>203</v>
      </c>
      <c r="D6" s="44" t="s">
        <v>204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0" t="s">
        <v>202</v>
      </c>
      <c r="C7" s="50" t="s">
        <v>205</v>
      </c>
      <c r="D7" s="46" t="s">
        <v>206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9" t="s">
        <v>207</v>
      </c>
      <c r="C8" s="43" t="s">
        <v>208</v>
      </c>
      <c r="D8" s="44" t="s">
        <v>209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0" t="s">
        <v>207</v>
      </c>
      <c r="C9" s="50" t="s">
        <v>210</v>
      </c>
      <c r="D9" s="46" t="s">
        <v>211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9" t="s">
        <v>121</v>
      </c>
      <c r="C10" s="43" t="s">
        <v>212</v>
      </c>
      <c r="D10" s="44" t="s">
        <v>213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0" t="s">
        <v>214</v>
      </c>
      <c r="C11" s="50" t="s">
        <v>215</v>
      </c>
      <c r="D11" s="46" t="s">
        <v>216</v>
      </c>
      <c r="E11" s="45" t="s">
        <v>53</v>
      </c>
      <c r="F11" s="46"/>
      <c r="G11" s="47"/>
      <c r="H11" s="47"/>
    </row>
  </sheetData>
  <mergeCells count="2">
    <mergeCell ref="A1:H1"/>
    <mergeCell ref="A2:H2"/>
  </mergeCells>
  <conditionalFormatting sqref="E4:E11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1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1" t="s">
        <v>217</v>
      </c>
      <c r="B1" s="71"/>
      <c r="C1" s="71"/>
      <c r="D1" s="71"/>
      <c r="E1" s="71"/>
      <c r="F1" s="71"/>
      <c r="G1" s="71"/>
      <c r="H1" s="71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72" t="s">
        <v>5</v>
      </c>
      <c r="B3" s="72" t="s">
        <v>43</v>
      </c>
      <c r="C3" s="72" t="s">
        <v>44</v>
      </c>
      <c r="D3" s="72" t="s">
        <v>45</v>
      </c>
      <c r="E3" s="72" t="s">
        <v>46</v>
      </c>
      <c r="F3" s="72" t="s">
        <v>47</v>
      </c>
      <c r="G3" s="72" t="s">
        <v>48</v>
      </c>
      <c r="H3" s="72" t="s">
        <v>49</v>
      </c>
    </row>
    <row r="4" customFormat="false" ht="39.75" hidden="false" customHeight="true" outlineLevel="0" collapsed="false">
      <c r="A4" s="41" t="n">
        <v>1</v>
      </c>
      <c r="B4" s="73" t="s">
        <v>218</v>
      </c>
      <c r="C4" s="43" t="s">
        <v>219</v>
      </c>
      <c r="D4" s="44" t="s">
        <v>220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4" t="s">
        <v>218</v>
      </c>
      <c r="C5" s="50" t="s">
        <v>221</v>
      </c>
      <c r="D5" s="46" t="s">
        <v>222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73" t="s">
        <v>218</v>
      </c>
      <c r="C6" s="43" t="s">
        <v>223</v>
      </c>
      <c r="D6" s="44" t="s">
        <v>224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4" t="s">
        <v>140</v>
      </c>
      <c r="C7" s="50" t="s">
        <v>225</v>
      </c>
      <c r="D7" s="46" t="s">
        <v>226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73" t="s">
        <v>140</v>
      </c>
      <c r="C8" s="43" t="s">
        <v>227</v>
      </c>
      <c r="D8" s="44" t="s">
        <v>228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4" t="s">
        <v>229</v>
      </c>
      <c r="C9" s="50" t="s">
        <v>230</v>
      </c>
      <c r="D9" s="46" t="s">
        <v>231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73" t="s">
        <v>229</v>
      </c>
      <c r="C10" s="43" t="s">
        <v>232</v>
      </c>
      <c r="D10" s="44" t="s">
        <v>233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4" t="s">
        <v>229</v>
      </c>
      <c r="C11" s="50" t="s">
        <v>234</v>
      </c>
      <c r="D11" s="46" t="s">
        <v>235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73" t="s">
        <v>90</v>
      </c>
      <c r="C12" s="43" t="s">
        <v>236</v>
      </c>
      <c r="D12" s="44" t="s">
        <v>237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74" t="s">
        <v>238</v>
      </c>
      <c r="C13" s="50" t="s">
        <v>239</v>
      </c>
      <c r="D13" s="46" t="s">
        <v>240</v>
      </c>
      <c r="E13" s="45" t="s">
        <v>53</v>
      </c>
      <c r="F13" s="46"/>
      <c r="G13" s="47"/>
      <c r="H13" s="47"/>
    </row>
  </sheetData>
  <mergeCells count="2">
    <mergeCell ref="A1:H1"/>
    <mergeCell ref="A2:H2"/>
  </mergeCells>
  <conditionalFormatting sqref="E4:E13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3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5" t="s">
        <v>241</v>
      </c>
      <c r="B1" s="75"/>
      <c r="C1" s="75"/>
      <c r="D1" s="75"/>
      <c r="E1" s="75"/>
      <c r="F1" s="75"/>
      <c r="G1" s="75"/>
      <c r="H1" s="75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76" t="s">
        <v>5</v>
      </c>
      <c r="B3" s="76" t="s">
        <v>43</v>
      </c>
      <c r="C3" s="76" t="s">
        <v>44</v>
      </c>
      <c r="D3" s="76" t="s">
        <v>45</v>
      </c>
      <c r="E3" s="76" t="s">
        <v>46</v>
      </c>
      <c r="F3" s="76" t="s">
        <v>47</v>
      </c>
      <c r="G3" s="76" t="s">
        <v>48</v>
      </c>
      <c r="H3" s="76" t="s">
        <v>49</v>
      </c>
    </row>
    <row r="4" customFormat="false" ht="39.75" hidden="false" customHeight="true" outlineLevel="0" collapsed="false">
      <c r="A4" s="41" t="n">
        <v>1</v>
      </c>
      <c r="B4" s="77" t="s">
        <v>242</v>
      </c>
      <c r="C4" s="43" t="s">
        <v>243</v>
      </c>
      <c r="D4" s="44" t="s">
        <v>244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8" t="s">
        <v>242</v>
      </c>
      <c r="C5" s="50" t="s">
        <v>245</v>
      </c>
      <c r="D5" s="46" t="s">
        <v>246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77" t="s">
        <v>242</v>
      </c>
      <c r="C6" s="43" t="s">
        <v>247</v>
      </c>
      <c r="D6" s="44" t="s">
        <v>248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8" t="s">
        <v>242</v>
      </c>
      <c r="C7" s="50" t="s">
        <v>249</v>
      </c>
      <c r="D7" s="46" t="s">
        <v>250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77" t="s">
        <v>242</v>
      </c>
      <c r="C8" s="43" t="s">
        <v>251</v>
      </c>
      <c r="D8" s="44" t="s">
        <v>252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8" t="s">
        <v>253</v>
      </c>
      <c r="C9" s="50" t="s">
        <v>254</v>
      </c>
      <c r="D9" s="46" t="s">
        <v>255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77" t="s">
        <v>253</v>
      </c>
      <c r="C10" s="43" t="s">
        <v>256</v>
      </c>
      <c r="D10" s="44" t="s">
        <v>257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8" t="s">
        <v>258</v>
      </c>
      <c r="C11" s="50" t="s">
        <v>259</v>
      </c>
      <c r="D11" s="46" t="s">
        <v>260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77" t="s">
        <v>258</v>
      </c>
      <c r="C12" s="43" t="s">
        <v>261</v>
      </c>
      <c r="D12" s="44" t="s">
        <v>262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78" t="s">
        <v>258</v>
      </c>
      <c r="C13" s="50" t="s">
        <v>263</v>
      </c>
      <c r="D13" s="46" t="s">
        <v>264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77" t="s">
        <v>265</v>
      </c>
      <c r="C14" s="43" t="s">
        <v>266</v>
      </c>
      <c r="D14" s="44" t="s">
        <v>267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78" t="s">
        <v>265</v>
      </c>
      <c r="C15" s="50" t="s">
        <v>268</v>
      </c>
      <c r="D15" s="46" t="s">
        <v>269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"Revisar"</formula>
    </cfRule>
    <cfRule type="cellIs" priority="4" operator="equal" aboveAverage="0" equalAverage="0" bottom="0" percent="0" rank="0" text="" dxfId="2">
      <formula>"Crítico"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"OK,Revisar,Crítico,Pendiente"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2026-05-05T22:14:02Z</dcterms:created>
  <dc:creator>openpyxl</dc:creator>
  <dc:description/>
  <dc:language>en-US</dc:language>
  <cp:lastModifiedBy/>
  <dcterms:modified xsi:type="dcterms:W3CDTF">2026-05-05T22:14:03Z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